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Z:\RASKRYTIE INFORMATSII для РСТ\РАСКРЫТИЕ ТЕПЛО\КВАРТАЛЬНОЕ РАСКРЫТИЕ\до 10 числа месяца след. за отчетным кварталом\2019\2 кв. 2019г\Для сайта\"/>
    </mc:Choice>
  </mc:AlternateContent>
  <xr:revisionPtr revIDLastSave="0" documentId="8_{31A42D5E-9C8D-4FE2-BA95-D1AE349DE10B}" xr6:coauthVersionLast="43" xr6:coauthVersionMax="43" xr10:uidLastSave="{00000000-0000-0000-0000-000000000000}"/>
  <bookViews>
    <workbookView xWindow="-120" yWindow="-120" windowWidth="29040" windowHeight="15840" tabRatio="894" firstSheet="1" activeTab="3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Дифференциация!$E$22:$E$43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REESTR_MO!$A$2:$D$464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4.11'!$E$28:$U$35</definedName>
    <definedName name="List01_Name">'Форма 4.11'!$G$25:$U$25</definedName>
    <definedName name="List01_Num">'Форма 4.11'!$G$1:$U$1</definedName>
    <definedName name="List01_p3">'Форма 4.11'!$F$32:$U$32</definedName>
    <definedName name="List01_p4">'Форма 4.11'!$F$34:$U$34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Дифференциация!$X$20:$X$44</definedName>
    <definedName name="List07_CheckC">Дифференциация!$D$21:$M$43</definedName>
    <definedName name="List07_fieldMarker">Дифференциация!$Y$20:$Y$44</definedName>
    <definedName name="List07_Fill">Дифференциация!$D$45:$F$45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Дифференциация!$M$21:$M$43</definedName>
    <definedName name="note_ter">Дифференциация!$I$21:$I$43</definedName>
    <definedName name="num_of_cst">Титульный!$F$17</definedName>
    <definedName name="obj_List01_22">'Форма 4.11'!$G:$H</definedName>
    <definedName name="obj_List01_25">'Форма 4.11'!$I:$J</definedName>
    <definedName name="obj_List01_28">'Форма 4.11'!$K:$L</definedName>
    <definedName name="obj_List01_31">'Форма 4.11'!$M:$N</definedName>
    <definedName name="obj_List01_34">'Форма 4.11'!$O:$P</definedName>
    <definedName name="obj_List01_37">'Форма 4.11'!$Q:$R</definedName>
    <definedName name="obj_List01_40">'Форма 4.11'!$S:$T</definedName>
    <definedName name="obj_List02_22">'Форма 1.0.1'!$8:$8</definedName>
    <definedName name="obj_List02_25">'Форма 1.0.1'!$20:$20</definedName>
    <definedName name="obj_List02_28">'Форма 1.0.1'!$32:$32</definedName>
    <definedName name="obj_List02_31">'Форма 1.0.1'!$44:$44</definedName>
    <definedName name="obj_List02_34">'Форма 1.0.1'!$56:$56</definedName>
    <definedName name="obj_List02_37">'Форма 1.0.1'!$68:$68</definedName>
    <definedName name="obj_List02_40">'Форма 1.0.1'!$80:$80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Дифференциация!$C$22:$C$44</definedName>
    <definedName name="pDelList07_04">Дифференциация!$G$22:$G$44</definedName>
    <definedName name="pDelList07_05">Дифференциация!$K$22:$K$44</definedName>
    <definedName name="pIns_Comm">Комментарии!$E$13</definedName>
    <definedName name="pIns_List01_1">'Форма 4.11'!$U$25</definedName>
    <definedName name="pIns_List01_2">'Форма 4.11'!$E$29</definedName>
    <definedName name="pIns_List01_3">'Форма 4.11'!$E$31</definedName>
    <definedName name="pIns_List01_4">'Форма 4.11'!$E$33</definedName>
    <definedName name="pIns_List01_5">'Форма 4.11'!$E$35</definedName>
    <definedName name="pIns_List02">'Форма 1.0.1'!$91:$91</definedName>
    <definedName name="pIns_List03">'Форма 1.0.2'!$E$13</definedName>
    <definedName name="pIns_List04">'Сведения об изменении'!$E$14</definedName>
    <definedName name="pIns_List07_01">Дифференциация!$E$20:$E$44</definedName>
    <definedName name="pIns_List07_04">Дифференциация!$I$20:$I$44</definedName>
    <definedName name="pIns_List07_05">Дифференциация!$M$20:$M$44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REESTR_ORG!$A$2:$J$164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Дифференциация!$B$20:$B$44</definedName>
    <definedName name="Y_N_List07_02">Дифференциация!$F$20:$F$44</definedName>
    <definedName name="Y_N_List07_05">Дифференциация!$J$20:$J$44</definedName>
    <definedName name="year_list">TEHSHEET!$C$2:$C$9</definedName>
  </definedNames>
  <calcPr calcId="181029" fullCalcOnLoad="1"/>
</workbook>
</file>

<file path=xl/calcChain.xml><?xml version="1.0" encoding="utf-8"?>
<calcChain xmlns="http://schemas.openxmlformats.org/spreadsheetml/2006/main">
  <c r="F88" i="569" l="1"/>
  <c r="D88" i="569"/>
  <c r="F84" i="569"/>
  <c r="F76" i="569"/>
  <c r="D76" i="569"/>
  <c r="F72" i="569"/>
  <c r="F64" i="569"/>
  <c r="D64" i="569"/>
  <c r="F60" i="569"/>
  <c r="F52" i="569"/>
  <c r="D52" i="569"/>
  <c r="F48" i="569"/>
  <c r="F40" i="569"/>
  <c r="D40" i="569"/>
  <c r="F36" i="569"/>
  <c r="F28" i="569"/>
  <c r="D28" i="569"/>
  <c r="F24" i="569"/>
  <c r="F16" i="569"/>
  <c r="D16" i="569"/>
  <c r="F12" i="569"/>
  <c r="S27" i="532"/>
  <c r="Q27" i="532"/>
  <c r="O27" i="532"/>
  <c r="M27" i="532"/>
  <c r="K27" i="532"/>
  <c r="I27" i="532"/>
  <c r="A20" i="553"/>
  <c r="A21" i="553"/>
  <c r="A22" i="553"/>
  <c r="A17" i="553"/>
  <c r="A18" i="553"/>
  <c r="A19" i="553"/>
  <c r="A14" i="553"/>
  <c r="A15" i="553"/>
  <c r="A16" i="553"/>
  <c r="A11" i="553"/>
  <c r="A12" i="553"/>
  <c r="A13" i="553"/>
  <c r="A8" i="553"/>
  <c r="A9" i="553"/>
  <c r="A10" i="553"/>
  <c r="A5" i="553"/>
  <c r="A6" i="553"/>
  <c r="A7" i="553"/>
  <c r="R14" i="566"/>
  <c r="R13" i="566"/>
  <c r="A4" i="553"/>
  <c r="R12" i="566"/>
  <c r="P12" i="566" a="1"/>
  <c r="P12" i="566"/>
  <c r="M12" i="566"/>
  <c r="M13" i="566"/>
  <c r="M14" i="566"/>
  <c r="P15" i="471" a="1"/>
  <c r="P15" i="471"/>
  <c r="B3" i="525"/>
  <c r="D11" i="532"/>
  <c r="D10" i="532"/>
  <c r="D9" i="532"/>
  <c r="D14" i="532"/>
  <c r="D13" i="532"/>
  <c r="D7" i="532"/>
  <c r="D6" i="532"/>
  <c r="D4" i="532"/>
  <c r="D3" i="532"/>
  <c r="D4" i="556"/>
  <c r="B2" i="525"/>
  <c r="T3" i="205"/>
  <c r="D22" i="532"/>
  <c r="B5" i="525"/>
  <c r="A3" i="553"/>
  <c r="A2" i="553"/>
  <c r="M12" i="564"/>
  <c r="F54" i="471"/>
  <c r="D58" i="471"/>
  <c r="F58" i="471"/>
  <c r="D6" i="569"/>
  <c r="R25" i="471"/>
  <c r="R20" i="471"/>
  <c r="R15" i="471"/>
  <c r="M15" i="471"/>
  <c r="M25" i="471"/>
  <c r="M20" i="471"/>
  <c r="M45" i="471"/>
  <c r="D17" i="205"/>
  <c r="E17" i="205"/>
  <c r="D8" i="431"/>
  <c r="D8" i="547"/>
  <c r="D23" i="532"/>
  <c r="G27" i="532"/>
  <c r="D5" i="556"/>
  <c r="F4" i="437"/>
</calcChain>
</file>

<file path=xl/comments1.xml><?xml version="1.0" encoding="utf-8"?>
<comments xmlns="http://schemas.openxmlformats.org/spreadsheetml/2006/main">
  <authors>
    <author>User</author>
  </authors>
  <commentList>
    <comment ref="D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32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44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56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68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8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K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M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O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Q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S25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 shape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<sst xmlns="http://schemas.openxmlformats.org/spreadsheetml/2006/main" count="3546" uniqueCount="1869">
  <si>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</si>
  <si>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</si>
  <si>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</si>
  <si>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</si>
  <si>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</si>
  <si>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</si>
  <si>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</si>
  <si>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</si>
  <si>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</si>
  <si>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</si>
  <si>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</si>
  <si>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</si>
  <si>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</si>
  <si>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</si>
  <si>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</si>
  <si>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</si>
  <si>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</si>
  <si>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</si>
  <si>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</si>
  <si>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</si>
  <si>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</si>
  <si>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</si>
  <si>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</si>
  <si>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</si>
  <si>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</si>
  <si>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</si>
  <si>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</si>
  <si>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</si>
  <si>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</si>
  <si>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</si>
  <si>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</si>
  <si>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</si>
  <si>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</si>
  <si>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</si>
  <si>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</si>
  <si>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</si>
  <si>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</si>
  <si>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</si>
  <si>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</si>
  <si>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</si>
  <si>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</si>
  <si>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</si>
  <si>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</si>
  <si>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</si>
  <si>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</si>
  <si>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</si>
  <si>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</si>
  <si>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</si>
  <si>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</si>
  <si>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</si>
  <si>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</si>
  <si>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</si>
  <si>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</si>
  <si>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</si>
  <si>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</si>
  <si>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</si>
  <si>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</si>
  <si>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</si>
  <si>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</si>
  <si>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</si>
  <si>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</si>
  <si>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</si>
  <si>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</si>
  <si>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</si>
  <si>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</si>
  <si>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</si>
  <si>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</si>
  <si>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</si>
  <si>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</si>
  <si>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</si>
  <si>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</si>
  <si>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</si>
  <si>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</si>
  <si>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</si>
  <si>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</si>
  <si>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</si>
  <si>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</si>
  <si>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</si>
  <si>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</si>
  <si>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</si>
  <si>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</si>
  <si>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</si>
  <si>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</si>
  <si>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</si>
  <si>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</si>
  <si>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</si>
  <si>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</si>
  <si>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</si>
  <si>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</si>
  <si>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</si>
  <si>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</si>
  <si>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</si>
  <si>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</si>
  <si>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</si>
  <si>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</si>
  <si>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</si>
  <si>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</si>
  <si>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</si>
  <si>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</si>
  <si>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</si>
  <si>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</si>
  <si>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</si>
  <si>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</si>
  <si>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</si>
  <si>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</si>
  <si>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</si>
  <si>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</si>
  <si>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</si>
  <si>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</si>
  <si>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</si>
  <si>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</si>
  <si>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</si>
  <si>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</si>
  <si>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</si>
  <si>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</si>
  <si>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</si>
  <si>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</si>
  <si>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</si>
  <si>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</si>
  <si>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</si>
  <si>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</si>
  <si>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</si>
  <si>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</si>
  <si>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</si>
  <si>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</si>
  <si>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</si>
  <si>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</si>
  <si>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</si>
  <si>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</si>
  <si>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</si>
  <si>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</si>
  <si>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</si>
  <si>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</si>
  <si>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</si>
  <si>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</si>
  <si>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</si>
  <si>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</si>
  <si>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</si>
  <si>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</si>
  <si>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</si>
  <si>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</si>
  <si>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</si>
  <si>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</si>
  <si>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</si>
  <si>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</si>
  <si>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</si>
  <si>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</si>
  <si>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</si>
  <si>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</si>
  <si>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</si>
  <si>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</si>
  <si>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</si>
  <si>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</si>
  <si>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</si>
  <si>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</si>
  <si>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</si>
  <si>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</si>
  <si>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</si>
  <si>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</si>
  <si>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</si>
  <si>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</si>
  <si>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</si>
  <si>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</si>
  <si>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</si>
  <si>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</si>
  <si>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</si>
  <si>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</si>
  <si>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</si>
  <si>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</si>
  <si>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</si>
  <si>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</si>
  <si>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</si>
  <si>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</si>
  <si>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</si>
  <si>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</si>
  <si>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</si>
  <si>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</si>
  <si>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</si>
  <si>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</si>
  <si>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</si>
  <si>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</si>
  <si>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</si>
  <si>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</si>
  <si>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</si>
  <si>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</si>
  <si>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</si>
  <si>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</si>
  <si>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</si>
  <si>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</si>
  <si>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</si>
  <si>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</si>
  <si>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</si>
  <si>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</si>
  <si>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</si>
  <si>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</si>
  <si>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</si>
  <si>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</si>
  <si>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</si>
  <si>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</si>
  <si>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</si>
  <si>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</si>
  <si>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</si>
  <si>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</si>
  <si>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</si>
  <si>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</si>
  <si>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</si>
  <si>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</si>
  <si>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</si>
  <si>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</si>
  <si>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</si>
  <si>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</si>
  <si>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</si>
  <si>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</si>
  <si>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</si>
  <si>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</si>
  <si>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</si>
  <si>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</si>
  <si>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</si>
  <si>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</si>
  <si>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</si>
  <si>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</si>
  <si>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</si>
  <si>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</si>
  <si>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</si>
  <si>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</si>
  <si>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</si>
  <si>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</si>
  <si>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</si>
  <si>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</si>
  <si>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</si>
  <si>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</si>
  <si>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</si>
  <si>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</si>
  <si>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</si>
  <si>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</si>
  <si>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</si>
  <si>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</si>
  <si>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</si>
  <si>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</si>
  <si>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</si>
  <si>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</si>
  <si>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</si>
  <si>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</si>
  <si>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</si>
  <si>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</si>
  <si>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</si>
  <si>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</si>
  <si>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</si>
  <si>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</si>
  <si>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</si>
  <si>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</si>
  <si>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</si>
  <si>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</si>
  <si>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</si>
  <si>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</si>
  <si>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</si>
  <si>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</si>
  <si>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</si>
  <si>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</si>
  <si>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</si>
  <si>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</si>
  <si>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</si>
  <si>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</si>
  <si>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</si>
  <si>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</si>
  <si>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</si>
  <si>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</si>
  <si>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</si>
  <si>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</si>
  <si>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</si>
  <si>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</si>
  <si>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</si>
  <si>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</si>
  <si>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</si>
  <si>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</si>
  <si>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</si>
  <si>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</si>
  <si>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</si>
  <si>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</si>
  <si>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</si>
  <si>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</si>
  <si>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</si>
  <si>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</si>
  <si>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</si>
  <si>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</si>
  <si>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</si>
  <si>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</si>
  <si>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</si>
  <si>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</si>
  <si>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</si>
  <si>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</si>
  <si>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</si>
  <si>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</si>
  <si>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</si>
  <si>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</si>
  <si>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</si>
  <si>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</si>
  <si>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</si>
  <si>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</si>
  <si>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</si>
  <si>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</si>
  <si>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</si>
  <si>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</si>
  <si>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</si>
  <si>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</si>
  <si>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</si>
  <si>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</si>
  <si>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</si>
  <si>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</si>
  <si>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</si>
  <si>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</si>
  <si>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</si>
  <si>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</si>
  <si>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</si>
  <si>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</si>
  <si>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</si>
  <si>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</si>
  <si>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</si>
  <si>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</si>
  <si>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</si>
  <si>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</si>
  <si>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</si>
  <si>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</si>
  <si>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</si>
  <si>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</si>
  <si>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</si>
  <si>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</si>
  <si>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</si>
  <si>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</si>
  <si>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</si>
  <si>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</si>
  <si>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</si>
  <si>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</si>
  <si>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</si>
  <si>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</si>
  <si>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</si>
  <si>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</si>
  <si>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</si>
  <si>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</si>
  <si>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</si>
  <si>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</si>
  <si>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</si>
  <si>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</si>
  <si>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</si>
  <si>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</si>
  <si>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</si>
  <si>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</si>
  <si>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</si>
  <si>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</si>
  <si>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</si>
  <si>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</si>
  <si>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</si>
  <si>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</si>
  <si>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</si>
  <si>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</si>
  <si>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</si>
  <si>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</si>
  <si>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</si>
  <si>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</si>
  <si>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</si>
  <si>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</si>
  <si>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</si>
  <si>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</si>
  <si>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</si>
  <si>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</si>
  <si>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</si>
  <si>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</si>
  <si>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</si>
  <si>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</si>
  <si>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</si>
  <si>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Нет доступных обновлений для отчёта с кодом FAS.JKH.OPEN.INFO.LIMIT.WARM!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</si>
  <si>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</si>
  <si>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</si>
  <si>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</si>
  <si>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</si>
  <si>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</si>
  <si>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</si>
  <si>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</si>
  <si>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</si>
  <si>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</si>
  <si>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</si>
  <si>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</si>
  <si>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</si>
  <si>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</si>
  <si>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</si>
  <si>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</si>
  <si>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</si>
  <si>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</si>
  <si>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</si>
  <si>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</si>
  <si>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</si>
  <si>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2625</t>
  </si>
  <si>
    <t>28469397</t>
  </si>
  <si>
    <t>АО "Авиаприборный ремонтный завод"</t>
  </si>
  <si>
    <t>6141032373</t>
  </si>
  <si>
    <t>614101001</t>
  </si>
  <si>
    <t>26445320</t>
  </si>
  <si>
    <t>АО "Азовский оптико-механический завод"</t>
  </si>
  <si>
    <t>6140022069</t>
  </si>
  <si>
    <t>614001001</t>
  </si>
  <si>
    <t>26444834</t>
  </si>
  <si>
    <t>АО "Алюминий Металлург Рус"</t>
  </si>
  <si>
    <t>7709534220</t>
  </si>
  <si>
    <t>614201001</t>
  </si>
  <si>
    <t>28796046</t>
  </si>
  <si>
    <t>АО "ГТ Энерго"</t>
  </si>
  <si>
    <t>7703806647</t>
  </si>
  <si>
    <t>772801001</t>
  </si>
  <si>
    <t>26560525</t>
  </si>
  <si>
    <t>АО "ГУ ЖКХ"</t>
  </si>
  <si>
    <t>5116000922</t>
  </si>
  <si>
    <t>511601001</t>
  </si>
  <si>
    <t>13-05-2009 00:00:00</t>
  </si>
  <si>
    <t>30872564</t>
  </si>
  <si>
    <t>АО "Главное управление обустройства войск"</t>
  </si>
  <si>
    <t>7703702341</t>
  </si>
  <si>
    <t>770401001</t>
  </si>
  <si>
    <t>23-01-2017 00:00:00</t>
  </si>
  <si>
    <t>26457273</t>
  </si>
  <si>
    <t>АО "Донэнерго"</t>
  </si>
  <si>
    <t>6163089292</t>
  </si>
  <si>
    <t>614143001</t>
  </si>
  <si>
    <t>26640837</t>
  </si>
  <si>
    <t>АО "Желдорреммаш" - филиал Ростовский ЭРЗ</t>
  </si>
  <si>
    <t>7715729877</t>
  </si>
  <si>
    <t>616243001</t>
  </si>
  <si>
    <t>26518197</t>
  </si>
  <si>
    <t>АО "Краснодартеплосеть"</t>
  </si>
  <si>
    <t>2312122495</t>
  </si>
  <si>
    <t>230801001</t>
  </si>
  <si>
    <t>31062216</t>
  </si>
  <si>
    <t>АО "Ростоваэроинвест"</t>
  </si>
  <si>
    <t>6163123680</t>
  </si>
  <si>
    <t>616601001</t>
  </si>
  <si>
    <t>01-01-2018 00:00:00</t>
  </si>
  <si>
    <t>26382583</t>
  </si>
  <si>
    <t>АО "Сервис-ЖКХ"</t>
  </si>
  <si>
    <t>6126101985</t>
  </si>
  <si>
    <t>612601001</t>
  </si>
  <si>
    <t>26457311</t>
  </si>
  <si>
    <t>АО "Теплокоммунэнерго"</t>
  </si>
  <si>
    <t>6165199445</t>
  </si>
  <si>
    <t>615250001</t>
  </si>
  <si>
    <t>26445828</t>
  </si>
  <si>
    <t>АО "Теплоэнергетическое предприятие тепловых сетей "Теплоэнерго"</t>
  </si>
  <si>
    <t>6154023190</t>
  </si>
  <si>
    <t>615401001</t>
  </si>
  <si>
    <t>26572663</t>
  </si>
  <si>
    <t>АО "ФПК"</t>
  </si>
  <si>
    <t>7708709686</t>
  </si>
  <si>
    <t>997650001</t>
  </si>
  <si>
    <t>03-12-2009 00:00:00</t>
  </si>
  <si>
    <t>31221924</t>
  </si>
  <si>
    <t>Вагонный участок Ростов - структурное подразделение Северо-Кавказского филиала АО "ФПК"</t>
  </si>
  <si>
    <t>616245011</t>
  </si>
  <si>
    <t>26374532</t>
  </si>
  <si>
    <t>Веселовское МУП ЖКХ</t>
  </si>
  <si>
    <t>6106000636</t>
  </si>
  <si>
    <t>610601001</t>
  </si>
  <si>
    <t>26437029</t>
  </si>
  <si>
    <t>ГБОУ СПО РО "Таганрогский авиационный колледж имени В.М. Петлякова"</t>
  </si>
  <si>
    <t>6154029642</t>
  </si>
  <si>
    <t>26445961</t>
  </si>
  <si>
    <t>ГОУ ВПО Южно-Российский государственный технический университет (Новочеркасский политехнический институт)</t>
  </si>
  <si>
    <t>6150010834</t>
  </si>
  <si>
    <t>615001001</t>
  </si>
  <si>
    <t>28459543</t>
  </si>
  <si>
    <t>ДГТУ</t>
  </si>
  <si>
    <t>6165033136</t>
  </si>
  <si>
    <t>616501001</t>
  </si>
  <si>
    <t>26374535</t>
  </si>
  <si>
    <t>ЕМУП "Коммунальник"</t>
  </si>
  <si>
    <t>6109001290</t>
  </si>
  <si>
    <t>610901001</t>
  </si>
  <si>
    <t>28469409</t>
  </si>
  <si>
    <t>ЗАО "Биоветдон"</t>
  </si>
  <si>
    <t>6165024004</t>
  </si>
  <si>
    <t>28091804</t>
  </si>
  <si>
    <t>ЗАО "Комбинат крупнопанельного домостроения"</t>
  </si>
  <si>
    <t>6168000805</t>
  </si>
  <si>
    <t>26445869</t>
  </si>
  <si>
    <t>ЗАО "Корпорация "Глория Джинс"</t>
  </si>
  <si>
    <t>6166034397</t>
  </si>
  <si>
    <t>26436677</t>
  </si>
  <si>
    <t>ЗАО "Ростовобувь"</t>
  </si>
  <si>
    <t>6152000503</t>
  </si>
  <si>
    <t>26449396</t>
  </si>
  <si>
    <t>ЗАО "Строительное управление - 5"</t>
  </si>
  <si>
    <t>6165006541</t>
  </si>
  <si>
    <t>26449377</t>
  </si>
  <si>
    <t>МБУЗ "ЦРБ Миллеровского района Ростовской области"</t>
  </si>
  <si>
    <t>6149005082</t>
  </si>
  <si>
    <t>614901001</t>
  </si>
  <si>
    <t>26445479</t>
  </si>
  <si>
    <t>МП "Азовводоканал"</t>
  </si>
  <si>
    <t>6140000097</t>
  </si>
  <si>
    <t>26382587</t>
  </si>
  <si>
    <t>МП ЖКХ</t>
  </si>
  <si>
    <t>6132000738</t>
  </si>
  <si>
    <t>613201001</t>
  </si>
  <si>
    <t>26637060</t>
  </si>
  <si>
    <t>МП РСП "Возрождение"</t>
  </si>
  <si>
    <t>6127012801</t>
  </si>
  <si>
    <t>612701001</t>
  </si>
  <si>
    <t>17-06-2010 00:00:00</t>
  </si>
  <si>
    <t>26445760</t>
  </si>
  <si>
    <t>МП г. Новошахтинска "Коммунальные котельные и тепловые сети"</t>
  </si>
  <si>
    <t>6151009775</t>
  </si>
  <si>
    <t>615101001</t>
  </si>
  <si>
    <t>26382573</t>
  </si>
  <si>
    <t>МУП "Багаевское управление жилищно-коммунального хозяйства"</t>
  </si>
  <si>
    <t>6103000116</t>
  </si>
  <si>
    <t>610301001</t>
  </si>
  <si>
    <t>28868766</t>
  </si>
  <si>
    <t>МУП "Вира"</t>
  </si>
  <si>
    <t>6147006732</t>
  </si>
  <si>
    <t>614701001</t>
  </si>
  <si>
    <t>26374528</t>
  </si>
  <si>
    <t>МУП "Водник" Боковского района</t>
  </si>
  <si>
    <t>6104003871</t>
  </si>
  <si>
    <t>610401001</t>
  </si>
  <si>
    <t>31000381</t>
  </si>
  <si>
    <t>МУП "Городское Хозяйство"</t>
  </si>
  <si>
    <t>6154094137</t>
  </si>
  <si>
    <t>18-01-2005 00:00:00</t>
  </si>
  <si>
    <t>26446617</t>
  </si>
  <si>
    <t>МУП "Жилищно-эксплуатационное управление"</t>
  </si>
  <si>
    <t>6154070665</t>
  </si>
  <si>
    <t>26449438</t>
  </si>
  <si>
    <t>МУП "Заветинские теплосети"</t>
  </si>
  <si>
    <t>6110002700</t>
  </si>
  <si>
    <t>611001001</t>
  </si>
  <si>
    <t>26448791</t>
  </si>
  <si>
    <t>МУП "Каменсктеплосеть"</t>
  </si>
  <si>
    <t>6147006316</t>
  </si>
  <si>
    <t>26374579</t>
  </si>
  <si>
    <t>МУП "Коммунальщик" Глубокинского городского поселения</t>
  </si>
  <si>
    <t>6114007459</t>
  </si>
  <si>
    <t>611401001</t>
  </si>
  <si>
    <t>31043414</t>
  </si>
  <si>
    <t>МУП "Комфортная среда" Сальского городского поселения</t>
  </si>
  <si>
    <t>6153005247</t>
  </si>
  <si>
    <t>615301001</t>
  </si>
  <si>
    <t>21-09-2017 00:00:00</t>
  </si>
  <si>
    <t>26444931</t>
  </si>
  <si>
    <t>МУП "Красносулинские городские теплосети"</t>
  </si>
  <si>
    <t>6148557940</t>
  </si>
  <si>
    <t>614801001</t>
  </si>
  <si>
    <t>30959394</t>
  </si>
  <si>
    <t>МУП "Молодежный" Астаховского сельского поселения</t>
  </si>
  <si>
    <t>6114017190</t>
  </si>
  <si>
    <t>12-09-2017 00:00:00</t>
  </si>
  <si>
    <t>31241624</t>
  </si>
  <si>
    <t>МУП "Новочеркасские тепловые сети"</t>
  </si>
  <si>
    <t>6150097377</t>
  </si>
  <si>
    <t>26446567</t>
  </si>
  <si>
    <t>МУП "Таганрогэнерго"</t>
  </si>
  <si>
    <t>6154085894</t>
  </si>
  <si>
    <t>26445059</t>
  </si>
  <si>
    <t>МУП "Тарасовские тепловые сети"</t>
  </si>
  <si>
    <t>6133002600</t>
  </si>
  <si>
    <t>613301001</t>
  </si>
  <si>
    <t>31298334</t>
  </si>
  <si>
    <t>МУП "Тепло МРЗ"</t>
  </si>
  <si>
    <t>6147040571</t>
  </si>
  <si>
    <t>28-03-2019 00:00:00</t>
  </si>
  <si>
    <t>30354166</t>
  </si>
  <si>
    <t>МУП "Тепловые сети"</t>
  </si>
  <si>
    <t>6154097882</t>
  </si>
  <si>
    <t>31219066</t>
  </si>
  <si>
    <t>МУП "Теплотехник Неклиновского района"</t>
  </si>
  <si>
    <t>6123024348</t>
  </si>
  <si>
    <t>612301001</t>
  </si>
  <si>
    <t>26627408</t>
  </si>
  <si>
    <t>МУП "Теплоэнерго"</t>
  </si>
  <si>
    <t>6139008430</t>
  </si>
  <si>
    <t>613901001</t>
  </si>
  <si>
    <t>30355506</t>
  </si>
  <si>
    <t>МУП "Трамвайно-троллейбусное управление"</t>
  </si>
  <si>
    <t>6154022710</t>
  </si>
  <si>
    <t>26374721</t>
  </si>
  <si>
    <t>МУП "Управление"Водоканал"</t>
  </si>
  <si>
    <t>6154051373</t>
  </si>
  <si>
    <t>30843340</t>
  </si>
  <si>
    <t>МУП АГП "АКСАЙЭНЕРГО"</t>
  </si>
  <si>
    <t>6102066210</t>
  </si>
  <si>
    <t>610201001</t>
  </si>
  <si>
    <t>26374608</t>
  </si>
  <si>
    <t>МУП Большесальского сельского поселения "Коммунальщик"</t>
  </si>
  <si>
    <t>6122010173</t>
  </si>
  <si>
    <t>612201001</t>
  </si>
  <si>
    <t>26374662</t>
  </si>
  <si>
    <t>МУП ВКХ РО Целинского  района</t>
  </si>
  <si>
    <t>6136000070</t>
  </si>
  <si>
    <t>613601001</t>
  </si>
  <si>
    <t>27794430</t>
  </si>
  <si>
    <t>МУП ЖКХ "Красносадовское" Красносадовского сельского поселения</t>
  </si>
  <si>
    <t>6101931536</t>
  </si>
  <si>
    <t>610101001</t>
  </si>
  <si>
    <t>26374620</t>
  </si>
  <si>
    <t>МУП КХ Песчанокопского района</t>
  </si>
  <si>
    <t>6127010900</t>
  </si>
  <si>
    <t>26458650</t>
  </si>
  <si>
    <t>МУП Кагальницкого района "УЮТ"</t>
  </si>
  <si>
    <t>6113016972</t>
  </si>
  <si>
    <t>611301001</t>
  </si>
  <si>
    <t>26446579</t>
  </si>
  <si>
    <t>МУП Константиновского городского поселения "Гарант"</t>
  </si>
  <si>
    <t>6116009324</t>
  </si>
  <si>
    <t>611601001</t>
  </si>
  <si>
    <t>26374564</t>
  </si>
  <si>
    <t>МУП ПЖКХ Зимовниковского района</t>
  </si>
  <si>
    <t>6112000867</t>
  </si>
  <si>
    <t>611201001</t>
  </si>
  <si>
    <t>26452861</t>
  </si>
  <si>
    <t>МУП Пролетарского городского поселения Пролетарского района Ростовской области "Тепловые сети"</t>
  </si>
  <si>
    <t>6128002901</t>
  </si>
  <si>
    <t>612801001</t>
  </si>
  <si>
    <t>26448893</t>
  </si>
  <si>
    <t>МУП г. Азова "Теплоэнерго"</t>
  </si>
  <si>
    <t>6140028670</t>
  </si>
  <si>
    <t>26768157</t>
  </si>
  <si>
    <t>Миллеровский филиал АО "Астон"</t>
  </si>
  <si>
    <t>6162015019</t>
  </si>
  <si>
    <t>614943001</t>
  </si>
  <si>
    <t>27946501</t>
  </si>
  <si>
    <t>НП "ОСАК "СТАЛЬ"</t>
  </si>
  <si>
    <t>6166990071</t>
  </si>
  <si>
    <t>26446002</t>
  </si>
  <si>
    <t>ОАО "31 завод авиационного технологического оборудования"</t>
  </si>
  <si>
    <t>6150052190</t>
  </si>
  <si>
    <t>26645111</t>
  </si>
  <si>
    <t>ОАО "Батайское"</t>
  </si>
  <si>
    <t>6101001530</t>
  </si>
  <si>
    <t>27505966</t>
  </si>
  <si>
    <t>ОАО "Вагонная ремонтная компания -3"</t>
  </si>
  <si>
    <t>7708737500</t>
  </si>
  <si>
    <t>770801001</t>
  </si>
  <si>
    <t>26444992</t>
  </si>
  <si>
    <t>ОАО "Водоканал" Матвеево-Курганского района</t>
  </si>
  <si>
    <t>6119009185</t>
  </si>
  <si>
    <t>611901001</t>
  </si>
  <si>
    <t>26436871</t>
  </si>
  <si>
    <t>ОАО "Донмакаронпром"</t>
  </si>
  <si>
    <t>6152000310</t>
  </si>
  <si>
    <t>616701001</t>
  </si>
  <si>
    <t>26380959</t>
  </si>
  <si>
    <t>ОАО "ЖКХ Волгодонского района"</t>
  </si>
  <si>
    <t>6107008243</t>
  </si>
  <si>
    <t>610701001</t>
  </si>
  <si>
    <t>26446559</t>
  </si>
  <si>
    <t>ОАО "Зерноградские тепловые сети"</t>
  </si>
  <si>
    <t>6111982106</t>
  </si>
  <si>
    <t>611101001</t>
  </si>
  <si>
    <t>30420231</t>
  </si>
  <si>
    <t>ОАО "НПП КП "Квант"</t>
  </si>
  <si>
    <t>6152001056</t>
  </si>
  <si>
    <t>616801001</t>
  </si>
  <si>
    <t>26448939</t>
  </si>
  <si>
    <t>ОАО "Новочеркасскгоргаз"</t>
  </si>
  <si>
    <t>6150009405</t>
  </si>
  <si>
    <t>26448888</t>
  </si>
  <si>
    <t>ОАО "Резметкон"</t>
  </si>
  <si>
    <t>6141004383</t>
  </si>
  <si>
    <t>26374688</t>
  </si>
  <si>
    <t>ОАО "Санаторий Вешенский"</t>
  </si>
  <si>
    <t>6139003209</t>
  </si>
  <si>
    <t>26445651</t>
  </si>
  <si>
    <t>ОАО "Таганрогский завод Прибой"</t>
  </si>
  <si>
    <t>6154093944</t>
  </si>
  <si>
    <t>28077113</t>
  </si>
  <si>
    <t>ОАО "Таганрогский котлостроительный завод "Красный котельщик"</t>
  </si>
  <si>
    <t>6154023009</t>
  </si>
  <si>
    <t>26867887</t>
  </si>
  <si>
    <t>ОАО "Черномортранснефть" филиал Тихорецкое РУМН (НПС Родионовская)</t>
  </si>
  <si>
    <t>2315072242</t>
  </si>
  <si>
    <t>613002001</t>
  </si>
  <si>
    <t>27-04-1999 00:00:00</t>
  </si>
  <si>
    <t>26446563</t>
  </si>
  <si>
    <t>ОАО "Шахтинский завод Гидропривод"</t>
  </si>
  <si>
    <t>6155010796</t>
  </si>
  <si>
    <t>615501001</t>
  </si>
  <si>
    <t>26449160</t>
  </si>
  <si>
    <t>ОАО "Экспериментальная ТЭС"</t>
  </si>
  <si>
    <t>6148012030</t>
  </si>
  <si>
    <t>26445896</t>
  </si>
  <si>
    <t>ОАО "Энергопром - Новочеркасский электродный завод"</t>
  </si>
  <si>
    <t>6150003065</t>
  </si>
  <si>
    <t>26778073</t>
  </si>
  <si>
    <t>ООО "АКДЭНЕРГО"</t>
  </si>
  <si>
    <t>6102026104</t>
  </si>
  <si>
    <t>26586585</t>
  </si>
  <si>
    <t>ООО "Азовский морской порт"</t>
  </si>
  <si>
    <t>6140001622</t>
  </si>
  <si>
    <t>28814140</t>
  </si>
  <si>
    <t>ООО "Азовэнергомаш"</t>
  </si>
  <si>
    <t>6165150231</t>
  </si>
  <si>
    <t>26436852</t>
  </si>
  <si>
    <t>ООО "Ареал"</t>
  </si>
  <si>
    <t>6167081858</t>
  </si>
  <si>
    <t>28485857</t>
  </si>
  <si>
    <t>ООО "Вавилон-Сервис"</t>
  </si>
  <si>
    <t>6161045243</t>
  </si>
  <si>
    <t>616101001</t>
  </si>
  <si>
    <t>30897159</t>
  </si>
  <si>
    <t>ООО "Волгодонская тепловая генерация"</t>
  </si>
  <si>
    <t>6143088300</t>
  </si>
  <si>
    <t>614301001</t>
  </si>
  <si>
    <t>01-01-2017 00:00:00</t>
  </si>
  <si>
    <t>28422605</t>
  </si>
  <si>
    <t>ООО "Волгодонские тепловые сети"</t>
  </si>
  <si>
    <t>6143081351</t>
  </si>
  <si>
    <t>31-05-2013 00:00:00</t>
  </si>
  <si>
    <t>27946514</t>
  </si>
  <si>
    <t>ООО "Донская тепловая компания"</t>
  </si>
  <si>
    <t>6168056942</t>
  </si>
  <si>
    <t>26380977</t>
  </si>
  <si>
    <t>ООО "Жилищник"</t>
  </si>
  <si>
    <t>6130703051</t>
  </si>
  <si>
    <t>613001001</t>
  </si>
  <si>
    <t>31038140</t>
  </si>
  <si>
    <t>ООО "Издательство"МОЛОТ"</t>
  </si>
  <si>
    <t>6168093510</t>
  </si>
  <si>
    <t>30916594</t>
  </si>
  <si>
    <t>ООО "ККПД-Инвест"</t>
  </si>
  <si>
    <t>6168014188</t>
  </si>
  <si>
    <t>28943166</t>
  </si>
  <si>
    <t>ООО "КОВЧЕГ"</t>
  </si>
  <si>
    <t>7725821712</t>
  </si>
  <si>
    <t>772501001</t>
  </si>
  <si>
    <t>30842639</t>
  </si>
  <si>
    <t>ООО "КОМФОРТ"</t>
  </si>
  <si>
    <t>6141049585</t>
  </si>
  <si>
    <t>30370942</t>
  </si>
  <si>
    <t>ООО "ЛЕГИОН ГРУПП"</t>
  </si>
  <si>
    <t>6165558503</t>
  </si>
  <si>
    <t>26525135</t>
  </si>
  <si>
    <t>ООО "ЛУКОЙЛ-Ростовэнерго"</t>
  </si>
  <si>
    <t>6164288981</t>
  </si>
  <si>
    <t>26764871</t>
  </si>
  <si>
    <t>ООО "ЛУКОЙЛ-Экоэнерго"</t>
  </si>
  <si>
    <t>3015087458</t>
  </si>
  <si>
    <t>26382582</t>
  </si>
  <si>
    <t>ООО "МП "Коммунсервис"</t>
  </si>
  <si>
    <t>6122009675</t>
  </si>
  <si>
    <t>26446530</t>
  </si>
  <si>
    <t>ООО "Межмуниципальный Неклиновский водопровод"</t>
  </si>
  <si>
    <t>6123015978</t>
  </si>
  <si>
    <t>28821617</t>
  </si>
  <si>
    <t>ООО "Нефто-Юг"</t>
  </si>
  <si>
    <t>6165001166</t>
  </si>
  <si>
    <t>26374611</t>
  </si>
  <si>
    <t>ООО "Обливское МТП"</t>
  </si>
  <si>
    <t>6124003816</t>
  </si>
  <si>
    <t>612401001</t>
  </si>
  <si>
    <t>26636891</t>
  </si>
  <si>
    <t>ООО "Орион"</t>
  </si>
  <si>
    <t>6148559391</t>
  </si>
  <si>
    <t>28503896</t>
  </si>
  <si>
    <t>ООО "Приазовский ТеплоЦентр"</t>
  </si>
  <si>
    <t>6154129333</t>
  </si>
  <si>
    <t>26438194</t>
  </si>
  <si>
    <t>ООО "Производственная компания "Новочеркасский электровозостроительный завод"</t>
  </si>
  <si>
    <t>6150040250</t>
  </si>
  <si>
    <t>997450001</t>
  </si>
  <si>
    <t>30954389</t>
  </si>
  <si>
    <t>ООО "Распределенная генерация"</t>
  </si>
  <si>
    <t>6163134315</t>
  </si>
  <si>
    <t>11-03-2014 00:00:00</t>
  </si>
  <si>
    <t>27898254</t>
  </si>
  <si>
    <t>ООО "Ремонтно-строительное предприятие"</t>
  </si>
  <si>
    <t>6148655271</t>
  </si>
  <si>
    <t>27601891</t>
  </si>
  <si>
    <t>ООО "Речной порт"</t>
  </si>
  <si>
    <t>6164099374</t>
  </si>
  <si>
    <t>31072070</t>
  </si>
  <si>
    <t>ООО "Росткапиталгрупп"</t>
  </si>
  <si>
    <t>6161082340</t>
  </si>
  <si>
    <t>30842909</t>
  </si>
  <si>
    <t>ООО "Ростов логистик"</t>
  </si>
  <si>
    <t>3443923606</t>
  </si>
  <si>
    <t>26764253</t>
  </si>
  <si>
    <t>ООО "Ростовские тепловые сети"</t>
  </si>
  <si>
    <t>3445102073</t>
  </si>
  <si>
    <t>26820290</t>
  </si>
  <si>
    <t>ООО "Ростовтеплоэнерго"  филиал Северный Шолоховский участок</t>
  </si>
  <si>
    <t>6165125852</t>
  </si>
  <si>
    <t>613394001</t>
  </si>
  <si>
    <t>28868862</t>
  </si>
  <si>
    <t>ООО "Ростовтеплоэнерго" филиал "Северный" Тарасовский участок</t>
  </si>
  <si>
    <t>26642800</t>
  </si>
  <si>
    <t>ООО "Ростовтеплоэнерго" филиал Куйбышевского района</t>
  </si>
  <si>
    <t>611745001</t>
  </si>
  <si>
    <t>26457607</t>
  </si>
  <si>
    <t>ООО "Ростовтеплоэнерго" филиал Северный</t>
  </si>
  <si>
    <t>613802001</t>
  </si>
  <si>
    <t>26829643</t>
  </si>
  <si>
    <t>ООО "Ростовтеплоэнерго" филиал Северный Верхнедонской участок</t>
  </si>
  <si>
    <t>610532001</t>
  </si>
  <si>
    <t>26829640</t>
  </si>
  <si>
    <t>ООО "Ростовтеплоэнерго" филиал Северный Кашарский участок</t>
  </si>
  <si>
    <t>611532001</t>
  </si>
  <si>
    <t>26829633</t>
  </si>
  <si>
    <t>ООО "Ростовтеплоэнерго" филиал Северный Миллеровский участок</t>
  </si>
  <si>
    <t>614945001</t>
  </si>
  <si>
    <t>26786996</t>
  </si>
  <si>
    <t>ООО "Ростовтеплоэнерго" филиал Семикаракорского района</t>
  </si>
  <si>
    <t>613245001</t>
  </si>
  <si>
    <t>26448728</t>
  </si>
  <si>
    <t>ООО "Ростсельмашэнерго"</t>
  </si>
  <si>
    <t>6166047727</t>
  </si>
  <si>
    <t>30843114</t>
  </si>
  <si>
    <t>ООО "СВЕТПРОМГАЗ"</t>
  </si>
  <si>
    <t>6162069230</t>
  </si>
  <si>
    <t>616201001</t>
  </si>
  <si>
    <t>28976314</t>
  </si>
  <si>
    <t>ООО "Сальскэнергосбыт"</t>
  </si>
  <si>
    <t>6153034270</t>
  </si>
  <si>
    <t>26382572</t>
  </si>
  <si>
    <t>ООО "Сигма"</t>
  </si>
  <si>
    <t>6102015102</t>
  </si>
  <si>
    <t>27946538</t>
  </si>
  <si>
    <t>ООО "СпецМонтаж"</t>
  </si>
  <si>
    <t>3528087774</t>
  </si>
  <si>
    <t>352801001</t>
  </si>
  <si>
    <t>30802811</t>
  </si>
  <si>
    <t>ООО "ТЭЦ-1"</t>
  </si>
  <si>
    <t>6143087498</t>
  </si>
  <si>
    <t>31185022</t>
  </si>
  <si>
    <t>ООО "Таганрогская генерирующая компания"</t>
  </si>
  <si>
    <t>6154150744</t>
  </si>
  <si>
    <t>28868003</t>
  </si>
  <si>
    <t>ООО "Тагстройсервис"</t>
  </si>
  <si>
    <t>6154558967</t>
  </si>
  <si>
    <t>28978534</t>
  </si>
  <si>
    <t>ООО "ТеплоДом"</t>
  </si>
  <si>
    <t>6165191615</t>
  </si>
  <si>
    <t>20-01-2015 00:00:00</t>
  </si>
  <si>
    <t>26445942</t>
  </si>
  <si>
    <t>ООО "Тепловые сети"</t>
  </si>
  <si>
    <t>6125024777</t>
  </si>
  <si>
    <t>612501001</t>
  </si>
  <si>
    <t>30992135</t>
  </si>
  <si>
    <t>ООО "Теплонасосные системы"</t>
  </si>
  <si>
    <t>6151019526</t>
  </si>
  <si>
    <t>04-04-2016 00:00:00</t>
  </si>
  <si>
    <t>26445734</t>
  </si>
  <si>
    <t>6151055122</t>
  </si>
  <si>
    <t>616301001</t>
  </si>
  <si>
    <t>28980513</t>
  </si>
  <si>
    <t>ООО "Теплоснабжающая организация "Александровский"</t>
  </si>
  <si>
    <t>6163135767</t>
  </si>
  <si>
    <t>28446793</t>
  </si>
  <si>
    <t>ООО "Топливно - Энергетическая компания"</t>
  </si>
  <si>
    <t>6154088327</t>
  </si>
  <si>
    <t>30383281</t>
  </si>
  <si>
    <t>ООО "УК "Сокол-Энергосбыт"</t>
  </si>
  <si>
    <t>6162058855</t>
  </si>
  <si>
    <t>27893378</t>
  </si>
  <si>
    <t>ООО "Углегорские сети"</t>
  </si>
  <si>
    <t>6134011291</t>
  </si>
  <si>
    <t>613401001</t>
  </si>
  <si>
    <t>26764274</t>
  </si>
  <si>
    <t>ООО "Управление жилищно-коммунальное хозяйство"</t>
  </si>
  <si>
    <t>6125028690</t>
  </si>
  <si>
    <t>26764720</t>
  </si>
  <si>
    <t>ООО "Управляющая компания "Жилкомсервис"</t>
  </si>
  <si>
    <t>6135007675</t>
  </si>
  <si>
    <t>613501001</t>
  </si>
  <si>
    <t>26448923</t>
  </si>
  <si>
    <t>ООО "Фирма "Ток"</t>
  </si>
  <si>
    <t>6150016240</t>
  </si>
  <si>
    <t>26436687</t>
  </si>
  <si>
    <t>ООО "Фирма Кристина"</t>
  </si>
  <si>
    <t>6166014129</t>
  </si>
  <si>
    <t>26449191</t>
  </si>
  <si>
    <t>ООО "Шахтинская ГТЭС"</t>
  </si>
  <si>
    <t>6155043551</t>
  </si>
  <si>
    <t>26437000</t>
  </si>
  <si>
    <t>ООО "ЭКО"</t>
  </si>
  <si>
    <t>6121995802</t>
  </si>
  <si>
    <t>612101001</t>
  </si>
  <si>
    <t>28002777</t>
  </si>
  <si>
    <t>ООО "Элита Сервис"</t>
  </si>
  <si>
    <t>6162042118</t>
  </si>
  <si>
    <t>30354171</t>
  </si>
  <si>
    <t>ООО ММП ЖКХ "Содружество"</t>
  </si>
  <si>
    <t>6107008902</t>
  </si>
  <si>
    <t>30866798</t>
  </si>
  <si>
    <t>ОП "Ростовское" АО "ГУ ЖКХ"</t>
  </si>
  <si>
    <t>616545001</t>
  </si>
  <si>
    <t>26324422</t>
  </si>
  <si>
    <t>Открытое акционерное общество "ГТ-ТЭЦ Энерго"</t>
  </si>
  <si>
    <t>7703311228</t>
  </si>
  <si>
    <t>770301001</t>
  </si>
  <si>
    <t>27332164</t>
  </si>
  <si>
    <t>ПАО "Таганрогский авиационный научно-технический комплекс им. Г.М.Бериева"</t>
  </si>
  <si>
    <t>6154028021</t>
  </si>
  <si>
    <t>28492799</t>
  </si>
  <si>
    <t>РГСУ</t>
  </si>
  <si>
    <t>6163020389</t>
  </si>
  <si>
    <t>27670503</t>
  </si>
  <si>
    <t>Ростовская дистанция гражданских сооружений</t>
  </si>
  <si>
    <t>7708503727</t>
  </si>
  <si>
    <t>616745017</t>
  </si>
  <si>
    <t>30934010</t>
  </si>
  <si>
    <t>Ростовская таможня</t>
  </si>
  <si>
    <t>6102020818</t>
  </si>
  <si>
    <t>26816056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</si>
  <si>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</si>
  <si>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</si>
  <si>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26647132</t>
  </si>
  <si>
    <t>ТСЖ "Инструментальщик"</t>
  </si>
  <si>
    <t>6166071913</t>
  </si>
  <si>
    <t>27332293</t>
  </si>
  <si>
    <t>Таганрогский Технологический Институт ФГАО УВО ЮФУ</t>
  </si>
  <si>
    <t>6163027810</t>
  </si>
  <si>
    <t>615431003</t>
  </si>
  <si>
    <t>28545641</t>
  </si>
  <si>
    <t>Таганрогский институт имени А.П. Чехова (филиал) ФГБОУ ВПО "РГЭУ (РИНХ)"</t>
  </si>
  <si>
    <t>6163022805</t>
  </si>
  <si>
    <t>26448903</t>
  </si>
  <si>
    <t>Товарищество собственников жилья №3</t>
  </si>
  <si>
    <t>6154055466</t>
  </si>
  <si>
    <t>28818951</t>
  </si>
  <si>
    <t>УМП ЖКХ "Азовское"</t>
  </si>
  <si>
    <t>6101932120</t>
  </si>
  <si>
    <t>26452251</t>
  </si>
  <si>
    <t>УМП ЖКХ Кулешовского сельского поселения</t>
  </si>
  <si>
    <t>6101037745</t>
  </si>
  <si>
    <t>26374648</t>
  </si>
  <si>
    <t>Углегорское МПП ЖКХ</t>
  </si>
  <si>
    <t>6134007633</t>
  </si>
  <si>
    <t>26437044</t>
  </si>
  <si>
    <t>ФГАОУ ВО "ЮФУ"</t>
  </si>
  <si>
    <t>616402001</t>
  </si>
  <si>
    <t>30903763</t>
  </si>
  <si>
    <t>ФГБУ "ЦЖКУ" МИНОБОРОНЫ РОССИИ</t>
  </si>
  <si>
    <t>7729314745</t>
  </si>
  <si>
    <t>770101001</t>
  </si>
  <si>
    <t>30923515</t>
  </si>
  <si>
    <t>ФГБУ "Центральное жилищно-коммунальное управление" Министерства обороны РФ</t>
  </si>
  <si>
    <t>616543001</t>
  </si>
  <si>
    <t>14-11-2002 00:00:00</t>
  </si>
  <si>
    <t>31215611</t>
  </si>
  <si>
    <t>Филиал АО "Донэнерго" - "Тепловые сети"</t>
  </si>
  <si>
    <t>27666876</t>
  </si>
  <si>
    <t>Филиал АО "Концерн Росэнергоатом" Ростовская атомная станция</t>
  </si>
  <si>
    <t>7721632827</t>
  </si>
  <si>
    <t>614343002</t>
  </si>
  <si>
    <t>28506895</t>
  </si>
  <si>
    <t>Филиал ООО "Сириус" в г. Новочеркасске</t>
  </si>
  <si>
    <t>7714652646</t>
  </si>
  <si>
    <t>615045001</t>
  </si>
  <si>
    <t>26449347</t>
  </si>
  <si>
    <t>Филиал ПАО "ОГК-2" Новочеркасская ГРЭС</t>
  </si>
  <si>
    <t>2607018122</t>
  </si>
  <si>
    <t>615043001</t>
  </si>
  <si>
    <t>26445675</t>
  </si>
  <si>
    <t>производственное отделение "Юго-Западные электрические сети" филиала ПАО "МРСК Юга" - "Ростовэнерго"</t>
  </si>
  <si>
    <t>6164266561</t>
  </si>
  <si>
    <t>615431001</t>
  </si>
  <si>
    <t>26764261</t>
  </si>
  <si>
    <t>производственное отделение "Южные электрические сети" филиала ПАО "МРСК Юга" - "Ростовэнерго"</t>
  </si>
  <si>
    <t>614032001</t>
  </si>
  <si>
    <t>№</t>
  </si>
  <si>
    <t>WARM</t>
  </si>
  <si>
    <t>Ростовская область, г.Шахты, ул.Энергетики 1 а</t>
  </si>
  <si>
    <t>Острикова Марина Владимировна</t>
  </si>
  <si>
    <t>Начальник ПЭО</t>
  </si>
  <si>
    <t>8(8636)23-93-60</t>
  </si>
  <si>
    <t>peoshgtes@mail.ru</t>
  </si>
  <si>
    <t>Азовский район</t>
  </si>
  <si>
    <t>60601000</t>
  </si>
  <si>
    <t>Александровское сельское поселение</t>
  </si>
  <si>
    <t>60601405</t>
  </si>
  <si>
    <t>Елизаветинское сельское поселение</t>
  </si>
  <si>
    <t>60601410</t>
  </si>
  <si>
    <t>Елизаветовское сельское поселение</t>
  </si>
  <si>
    <t>60601420</t>
  </si>
  <si>
    <t>Задонское сельское поселение</t>
  </si>
  <si>
    <t>60601425</t>
  </si>
  <si>
    <t>Кагальницкое сельское поселение</t>
  </si>
  <si>
    <t>60601430</t>
  </si>
  <si>
    <t>Калиновское сельское поселение</t>
  </si>
  <si>
    <t>60601435</t>
  </si>
  <si>
    <t>Красносадовское сельское поселение</t>
  </si>
  <si>
    <t>60601438</t>
  </si>
  <si>
    <t>Круглянское сельское поселение</t>
  </si>
  <si>
    <t>60601440</t>
  </si>
  <si>
    <t>Кугейское сельское поселение</t>
  </si>
  <si>
    <t>60601444</t>
  </si>
  <si>
    <t>Кулешовское сельское поселение</t>
  </si>
  <si>
    <t>60601448</t>
  </si>
  <si>
    <t>Маргаритовское сельское поселение</t>
  </si>
  <si>
    <t>60601452</t>
  </si>
  <si>
    <t>Новоалександровское сельское поселение</t>
  </si>
  <si>
    <t>60601455</t>
  </si>
  <si>
    <t>Обильненское сельское поселение</t>
  </si>
  <si>
    <t>60601458</t>
  </si>
  <si>
    <t>Отрадовское сельское поселение</t>
  </si>
  <si>
    <t>60601460</t>
  </si>
  <si>
    <t>Пешковское сельское поселение</t>
  </si>
  <si>
    <t>60601463</t>
  </si>
  <si>
    <t>Рогожкинское сельское поселение</t>
  </si>
  <si>
    <t>60601472</t>
  </si>
  <si>
    <t>Самарское сельское поселение</t>
  </si>
  <si>
    <t>60601476</t>
  </si>
  <si>
    <t>Семибалковское сельское поселение</t>
  </si>
  <si>
    <t>60601480</t>
  </si>
  <si>
    <t>Аксайский район</t>
  </si>
  <si>
    <t>60602000</t>
  </si>
  <si>
    <t>Аксайское городское поселение</t>
  </si>
  <si>
    <t>60602101</t>
  </si>
  <si>
    <t>Большелогское сельское поселение</t>
  </si>
  <si>
    <t>60602405</t>
  </si>
  <si>
    <t>Верхнеподпольненское сельское поселение</t>
  </si>
  <si>
    <t>60602410</t>
  </si>
  <si>
    <t>Грушевское сельское поселение</t>
  </si>
  <si>
    <t>60602415</t>
  </si>
  <si>
    <t>Истоминское сельское поселение</t>
  </si>
  <si>
    <t>60602420</t>
  </si>
  <si>
    <t>Ленинское сельское поселение</t>
  </si>
  <si>
    <t>60602423</t>
  </si>
  <si>
    <t>Мишкинское сельское поселение</t>
  </si>
  <si>
    <t>60602425</t>
  </si>
  <si>
    <t>Ольгинское сельское поселение</t>
  </si>
  <si>
    <t>60602447</t>
  </si>
  <si>
    <t>Рассветовское сельское поселение</t>
  </si>
  <si>
    <t>60602458</t>
  </si>
  <si>
    <t>Старочеркасское сельское поселение</t>
  </si>
  <si>
    <t>60602462</t>
  </si>
  <si>
    <t>Щепкинское сельское поселение</t>
  </si>
  <si>
    <t>60602436</t>
  </si>
  <si>
    <t>Багаевский район</t>
  </si>
  <si>
    <t>60605000</t>
  </si>
  <si>
    <t>Ажиновское сельское поселение</t>
  </si>
  <si>
    <t>60605402</t>
  </si>
  <si>
    <t>Багаевское сельское поселение</t>
  </si>
  <si>
    <t>60605405</t>
  </si>
  <si>
    <t>Елкинское сельское поселение</t>
  </si>
  <si>
    <t>60605415</t>
  </si>
  <si>
    <t>Красненское сельское поселение</t>
  </si>
  <si>
    <t>60605420</t>
  </si>
  <si>
    <t>Манычское сельское поселение</t>
  </si>
  <si>
    <t>60605440</t>
  </si>
  <si>
    <t>Белокалитвинский район</t>
  </si>
  <si>
    <t>60606000</t>
  </si>
  <si>
    <t>Белокалитвинское городское поселение</t>
  </si>
  <si>
    <t>60606101</t>
  </si>
  <si>
    <t>Богураевское сельское поселение</t>
  </si>
  <si>
    <t>60606410</t>
  </si>
  <si>
    <t>Горняцкое сельское поселение</t>
  </si>
  <si>
    <t>60606417</t>
  </si>
  <si>
    <t>Грушево-Дубовское сельское поселение</t>
  </si>
  <si>
    <t>60606420</t>
  </si>
  <si>
    <t>Ильинское сельское поселение</t>
  </si>
  <si>
    <t>60606430</t>
  </si>
  <si>
    <t>Коксовское сельское поселение</t>
  </si>
  <si>
    <t>60606433</t>
  </si>
  <si>
    <t>Краснодонецкое сельское поселение</t>
  </si>
  <si>
    <t>60606435</t>
  </si>
  <si>
    <t>Литвиновское сельское поселение</t>
  </si>
  <si>
    <t>60606445</t>
  </si>
  <si>
    <t>Нижнепоповское сельское поселение</t>
  </si>
  <si>
    <t>60606450</t>
  </si>
  <si>
    <t>Рудаковское сельское поселение</t>
  </si>
  <si>
    <t>60606440</t>
  </si>
  <si>
    <t>Синегорское сельское поселение</t>
  </si>
  <si>
    <t>60606459</t>
  </si>
  <si>
    <t>Шолоховское городское поселение</t>
  </si>
  <si>
    <t>60606102</t>
  </si>
  <si>
    <t>Боковский район</t>
  </si>
  <si>
    <t>60607000</t>
  </si>
  <si>
    <t>Боковское сельское поселение</t>
  </si>
  <si>
    <t>60607411</t>
  </si>
  <si>
    <t>Верхнечирское сельское поселение</t>
  </si>
  <si>
    <t>60607422</t>
  </si>
  <si>
    <t>Грачевское сельское поселение</t>
  </si>
  <si>
    <t>60607433</t>
  </si>
  <si>
    <t>Земцовское сельское поселение</t>
  </si>
  <si>
    <t>60607455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</si>
  <si>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</si>
  <si>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</si>
  <si>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</si>
  <si>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</si>
  <si>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</si>
  <si>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</si>
  <si>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Верхнедонской район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</si>
  <si>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</si>
  <si>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</si>
  <si>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</si>
  <si>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</si>
  <si>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</si>
  <si>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</si>
  <si>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</si>
  <si>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</si>
  <si>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</si>
  <si>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</si>
  <si>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</si>
  <si>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</si>
  <si>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</si>
  <si>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</si>
  <si>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</si>
  <si>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</si>
  <si>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</si>
  <si>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</si>
  <si>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</si>
  <si>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</si>
  <si>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</si>
  <si>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Веселовский район</t>
  </si>
  <si>
    <t>60609000</t>
  </si>
  <si>
    <t>Верхнесоленовское сельское поселение</t>
  </si>
  <si>
    <t>60609409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</si>
  <si>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</si>
  <si>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</si>
  <si>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</si>
  <si>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</si>
  <si>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</si>
  <si>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</si>
  <si>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Волгодонской район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</si>
  <si>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</si>
  <si>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</si>
  <si>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</si>
  <si>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</si>
  <si>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</si>
  <si>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</si>
  <si>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</si>
  <si>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</si>
  <si>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</si>
  <si>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</si>
  <si>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</si>
  <si>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</si>
  <si>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</si>
  <si>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</si>
  <si>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</si>
  <si>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Город Азов</t>
  </si>
  <si>
    <t>60704000</t>
  </si>
  <si>
    <t>Город Батайск</t>
  </si>
  <si>
    <t>60707000</t>
  </si>
  <si>
    <t>Город Волгодонск</t>
  </si>
  <si>
    <t>60712000</t>
  </si>
  <si>
    <t>Город Гуково</t>
  </si>
  <si>
    <t>60715000</t>
  </si>
  <si>
    <t>Город Донецк</t>
  </si>
  <si>
    <t>60717000</t>
  </si>
  <si>
    <t>Город Зверево</t>
  </si>
  <si>
    <t>60718000</t>
  </si>
  <si>
    <t>Город Каменск-Шахтинский</t>
  </si>
  <si>
    <t>60719000</t>
  </si>
  <si>
    <t>Город Новочеркасск</t>
  </si>
  <si>
    <t>60727000</t>
  </si>
  <si>
    <t>Город Новошахтинск</t>
  </si>
  <si>
    <t>60730000</t>
  </si>
  <si>
    <t>Город Ростов-на-Дону</t>
  </si>
  <si>
    <t>60701000</t>
  </si>
  <si>
    <t>Город Таганрог</t>
  </si>
  <si>
    <t>60737000</t>
  </si>
  <si>
    <t>Город Шахты</t>
  </si>
  <si>
    <t>60740000</t>
  </si>
  <si>
    <t>Дубовский район</t>
  </si>
  <si>
    <t>60613000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</si>
  <si>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</si>
  <si>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</si>
  <si>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</si>
  <si>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</si>
  <si>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</si>
  <si>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</si>
  <si>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</si>
  <si>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</si>
  <si>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</si>
  <si>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</si>
  <si>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</si>
  <si>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</si>
  <si>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</si>
  <si>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</si>
  <si>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</si>
  <si>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</si>
  <si>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</si>
  <si>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</si>
  <si>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</si>
  <si>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</si>
  <si>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</si>
  <si>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</si>
  <si>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</si>
  <si>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</si>
  <si>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Егорлыкский район</t>
  </si>
  <si>
    <t>60615000</t>
  </si>
  <si>
    <t>Балко-Грузское сельское поселение</t>
  </si>
  <si>
    <t>60615410</t>
  </si>
  <si>
    <t>Войновское сельское поселение</t>
  </si>
  <si>
    <t>60615415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</si>
  <si>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</si>
  <si>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</si>
  <si>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</si>
  <si>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</si>
  <si>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</si>
  <si>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</si>
  <si>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</si>
  <si>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</si>
  <si>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</si>
  <si>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</si>
  <si>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</si>
  <si>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</si>
  <si>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</si>
  <si>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Заветинский район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</si>
  <si>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</si>
  <si>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</si>
  <si>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</si>
  <si>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</si>
  <si>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</si>
  <si>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</si>
  <si>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</si>
  <si>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</si>
  <si>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</si>
  <si>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</si>
  <si>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</si>
  <si>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</si>
  <si>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</si>
  <si>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</si>
  <si>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</si>
  <si>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</si>
  <si>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</si>
  <si>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</si>
  <si>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</si>
  <si>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Зерноградский район</t>
  </si>
  <si>
    <t>60618000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</si>
  <si>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</si>
  <si>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</si>
  <si>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</si>
  <si>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</si>
  <si>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</si>
  <si>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</si>
  <si>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</si>
  <si>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</si>
  <si>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</si>
  <si>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</si>
  <si>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</si>
  <si>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</si>
  <si>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</si>
  <si>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</si>
  <si>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</si>
  <si>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</si>
  <si>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</si>
  <si>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Зимовниковский район</t>
  </si>
  <si>
    <t>60619000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</si>
  <si>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</si>
  <si>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</si>
  <si>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</si>
  <si>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</si>
  <si>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</si>
  <si>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</si>
  <si>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</si>
  <si>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</si>
  <si>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</si>
  <si>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</si>
  <si>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</si>
  <si>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</si>
  <si>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</si>
  <si>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</si>
  <si>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</si>
  <si>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</si>
  <si>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</si>
  <si>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</si>
  <si>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</si>
  <si>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</si>
  <si>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</si>
  <si>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Кагальницкий район</t>
  </si>
  <si>
    <t>60622000</t>
  </si>
  <si>
    <t>Иваново-Шамшевское сельское поселение</t>
  </si>
  <si>
    <t>60622412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</si>
  <si>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</si>
  <si>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</si>
  <si>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</si>
  <si>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</si>
  <si>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</si>
  <si>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</si>
  <si>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</si>
  <si>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</si>
  <si>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</si>
  <si>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</si>
  <si>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</si>
  <si>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</si>
  <si>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Каменский район</t>
  </si>
  <si>
    <t>60623000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</si>
  <si>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</si>
  <si>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</si>
  <si>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</si>
  <si>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</si>
  <si>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</si>
  <si>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</si>
  <si>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</si>
  <si>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</si>
  <si>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</si>
  <si>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</si>
  <si>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</si>
  <si>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</si>
  <si>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</si>
  <si>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</si>
  <si>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</si>
  <si>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</si>
  <si>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</si>
  <si>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</si>
  <si>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</si>
  <si>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</si>
  <si>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</si>
  <si>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</si>
  <si>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</si>
  <si>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</si>
  <si>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Кашарский район</t>
  </si>
  <si>
    <t>60624000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</si>
  <si>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</si>
  <si>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</si>
  <si>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</si>
  <si>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</si>
  <si>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</si>
  <si>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</si>
  <si>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</si>
  <si>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</si>
  <si>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</si>
  <si>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</si>
  <si>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</si>
  <si>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</si>
  <si>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</si>
  <si>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</si>
  <si>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</si>
  <si>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</si>
  <si>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</si>
  <si>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</si>
  <si>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</si>
  <si>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</si>
  <si>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Константиновский район</t>
  </si>
  <si>
    <t>60625000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</si>
  <si>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</si>
  <si>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</si>
  <si>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</si>
  <si>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</si>
  <si>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</si>
  <si>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</si>
  <si>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</si>
  <si>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</si>
  <si>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</si>
  <si>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</si>
  <si>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</si>
  <si>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</si>
  <si>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</si>
  <si>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</si>
  <si>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Красносулинский район</t>
  </si>
  <si>
    <t>60626000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</si>
  <si>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</si>
  <si>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</si>
  <si>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</si>
  <si>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</si>
  <si>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</si>
  <si>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</si>
  <si>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</si>
  <si>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</si>
  <si>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</si>
  <si>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</si>
  <si>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</si>
  <si>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</si>
  <si>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</si>
  <si>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</si>
  <si>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</si>
  <si>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</si>
  <si>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</si>
  <si>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</si>
  <si>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</si>
  <si>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</si>
  <si>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</si>
  <si>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</si>
  <si>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</si>
  <si>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</si>
  <si>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</si>
  <si>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</si>
  <si>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</si>
  <si>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</si>
  <si>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Куйбышевский район</t>
  </si>
  <si>
    <t>60627000</t>
  </si>
  <si>
    <t>Кринично-Лугское сельское поселение</t>
  </si>
  <si>
    <t>60627404</t>
  </si>
  <si>
    <t>Куйбышевское сельское поселение</t>
  </si>
  <si>
    <t>60627405</t>
  </si>
  <si>
    <t>Лысогорское сельское поселение</t>
  </si>
  <si>
    <t>60627410</t>
  </si>
  <si>
    <t>Мартыновский район</t>
  </si>
  <si>
    <t>60630000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</si>
  <si>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</si>
  <si>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</si>
  <si>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</si>
  <si>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</si>
  <si>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</si>
  <si>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</si>
  <si>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</si>
  <si>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</si>
  <si>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</si>
  <si>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</si>
  <si>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</si>
  <si>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</si>
  <si>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</si>
  <si>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</si>
  <si>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</si>
  <si>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</si>
  <si>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</si>
  <si>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</si>
  <si>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Матвеево-Курганский район</t>
  </si>
  <si>
    <t>60631000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</si>
  <si>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</si>
  <si>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</si>
  <si>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</si>
  <si>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</si>
  <si>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</si>
  <si>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</si>
  <si>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</si>
  <si>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</si>
  <si>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</si>
  <si>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</si>
  <si>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</si>
  <si>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</si>
  <si>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</si>
  <si>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</si>
  <si>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</si>
  <si>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</si>
  <si>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Миллеровский район</t>
  </si>
  <si>
    <t>60632000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</si>
  <si>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</si>
  <si>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</si>
  <si>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</si>
  <si>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</si>
  <si>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</si>
  <si>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</si>
  <si>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</si>
  <si>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</si>
  <si>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</si>
  <si>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</si>
  <si>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</si>
  <si>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</si>
  <si>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</si>
  <si>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</si>
  <si>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</si>
  <si>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</si>
  <si>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</si>
  <si>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</si>
  <si>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</si>
  <si>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</si>
  <si>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</si>
  <si>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</si>
  <si>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</si>
  <si>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</si>
  <si>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</si>
  <si>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Милютинский район</t>
  </si>
  <si>
    <t>60633000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</si>
  <si>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</si>
  <si>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</si>
  <si>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</si>
  <si>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</si>
  <si>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</si>
  <si>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</si>
  <si>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</si>
  <si>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</si>
  <si>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</si>
  <si>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</si>
  <si>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</si>
  <si>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</si>
  <si>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</si>
  <si>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</si>
  <si>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Морозовский район</t>
  </si>
  <si>
    <t>60634000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</si>
  <si>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</si>
  <si>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</si>
  <si>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</si>
  <si>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</si>
  <si>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</si>
  <si>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</si>
  <si>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</si>
  <si>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</si>
  <si>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</si>
  <si>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</si>
  <si>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</si>
  <si>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</si>
  <si>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</si>
  <si>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</si>
  <si>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</si>
  <si>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</si>
  <si>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</si>
  <si>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</si>
  <si>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Мясниковский район</t>
  </si>
  <si>
    <t>60635000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</si>
  <si>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</si>
  <si>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</si>
  <si>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</si>
  <si>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</si>
  <si>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</si>
  <si>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</si>
  <si>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</si>
  <si>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</si>
  <si>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</si>
  <si>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</si>
  <si>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</si>
  <si>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</si>
  <si>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</si>
  <si>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Неклиновский район</t>
  </si>
  <si>
    <t>60636000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</si>
  <si>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</si>
  <si>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</si>
  <si>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</si>
  <si>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</si>
  <si>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</si>
  <si>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</si>
  <si>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</si>
  <si>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</si>
  <si>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</si>
  <si>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</si>
  <si>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</si>
  <si>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</si>
  <si>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</si>
  <si>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</si>
  <si>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</si>
  <si>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</si>
  <si>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</si>
  <si>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</si>
  <si>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</si>
  <si>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</si>
  <si>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</si>
  <si>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</si>
  <si>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</si>
  <si>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</si>
  <si>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</si>
  <si>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</si>
  <si>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</si>
  <si>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</si>
  <si>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</si>
  <si>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</si>
  <si>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</si>
  <si>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</si>
  <si>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</si>
  <si>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</si>
  <si>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</si>
  <si>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Обливский район</t>
  </si>
  <si>
    <t>60640000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</si>
  <si>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</si>
  <si>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</si>
  <si>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</si>
  <si>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</si>
  <si>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</si>
  <si>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</si>
  <si>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</si>
  <si>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</si>
  <si>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Обливское сельское поселение</t>
  </si>
  <si>
    <t>60640420</t>
  </si>
  <si>
    <t>Солонецкое сельское поселение</t>
  </si>
  <si>
    <t>60640430</t>
  </si>
  <si>
    <t>Октябрьский район</t>
  </si>
  <si>
    <t>60641000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</si>
  <si>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</si>
  <si>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</si>
  <si>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</si>
  <si>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</si>
  <si>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</si>
  <si>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</si>
  <si>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</si>
  <si>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</si>
  <si>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</si>
  <si>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</si>
  <si>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</si>
  <si>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</si>
  <si>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</si>
  <si>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</si>
  <si>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</si>
  <si>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</si>
  <si>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</si>
  <si>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</si>
  <si>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</si>
  <si>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</si>
  <si>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Персиановское сельское поселение</t>
  </si>
  <si>
    <t>60641450</t>
  </si>
  <si>
    <t>Орловский район</t>
  </si>
  <si>
    <t>60642000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</si>
  <si>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</si>
  <si>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</si>
  <si>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</si>
  <si>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</si>
  <si>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</si>
  <si>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</si>
  <si>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</si>
  <si>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</si>
  <si>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</si>
  <si>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</si>
  <si>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</si>
  <si>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</si>
  <si>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</si>
  <si>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60642446</t>
  </si>
  <si>
    <t>Островянское сельское поселение</t>
  </si>
  <si>
    <t>60642448</t>
  </si>
  <si>
    <t>60642452</t>
  </si>
  <si>
    <t>Песчанокопский район</t>
  </si>
  <si>
    <t>60644000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</si>
  <si>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</si>
  <si>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</si>
  <si>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</si>
  <si>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</si>
  <si>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</si>
  <si>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</si>
  <si>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</si>
  <si>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</si>
  <si>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</si>
  <si>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</si>
  <si>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</si>
  <si>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</si>
  <si>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</si>
  <si>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</si>
  <si>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</si>
  <si>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</si>
  <si>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</si>
  <si>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Пролетарский район</t>
  </si>
  <si>
    <t>60645000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</si>
  <si>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</si>
  <si>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</si>
  <si>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</si>
  <si>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</si>
  <si>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</si>
  <si>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</si>
  <si>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</si>
  <si>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</si>
  <si>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</si>
  <si>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</si>
  <si>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</si>
  <si>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</si>
  <si>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</si>
  <si>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</si>
  <si>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</si>
  <si>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</si>
  <si>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</si>
  <si>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</si>
  <si>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</si>
  <si>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Ремонтненский район</t>
  </si>
  <si>
    <t>60647000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</si>
  <si>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</si>
  <si>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</si>
  <si>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</si>
  <si>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</si>
  <si>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</si>
  <si>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</si>
  <si>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</si>
  <si>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</si>
  <si>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</si>
  <si>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</si>
  <si>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</si>
  <si>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</si>
  <si>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</si>
  <si>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</si>
  <si>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</si>
  <si>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Ремонтненское сельское поселение</t>
  </si>
  <si>
    <t>60647472</t>
  </si>
  <si>
    <t>Родионово-Несветайский район</t>
  </si>
  <si>
    <t>60648000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</si>
  <si>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</si>
  <si>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</si>
  <si>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</si>
  <si>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</si>
  <si>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</si>
  <si>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</si>
  <si>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</si>
  <si>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</si>
  <si>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Родионово-Несветайское сельское поселение</t>
  </si>
  <si>
    <t>60648447</t>
  </si>
  <si>
    <t>Сальский район</t>
  </si>
  <si>
    <t>60650000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</si>
  <si>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</si>
  <si>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</si>
  <si>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</si>
  <si>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</si>
  <si>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</si>
  <si>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</si>
  <si>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</si>
  <si>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</si>
  <si>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</si>
  <si>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</si>
  <si>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</si>
  <si>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</si>
  <si>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</si>
  <si>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</si>
  <si>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</si>
  <si>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</si>
  <si>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</si>
  <si>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</si>
  <si>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</si>
  <si>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Семикаракорский район</t>
  </si>
  <si>
    <t>60651000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</si>
  <si>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</si>
  <si>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</si>
  <si>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</si>
  <si>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</si>
  <si>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</si>
  <si>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</si>
  <si>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</si>
  <si>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</si>
  <si>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</si>
  <si>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</si>
  <si>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</si>
  <si>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</si>
  <si>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</si>
  <si>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</si>
  <si>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</si>
  <si>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</si>
  <si>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</si>
  <si>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</si>
  <si>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</si>
  <si>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</si>
  <si>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Советский район</t>
  </si>
  <si>
    <t>60652000</t>
  </si>
  <si>
    <t>Калач-Куртлакское сельское поселение</t>
  </si>
  <si>
    <t>60652414</t>
  </si>
  <si>
    <t>Советское сельское поселение</t>
  </si>
  <si>
    <t>60652426</t>
  </si>
  <si>
    <t>Чирское сельское поселение</t>
  </si>
  <si>
    <t>60652437</t>
  </si>
  <si>
    <t>Тарасовский район</t>
  </si>
  <si>
    <t>60653000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</si>
  <si>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</si>
  <si>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</si>
  <si>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</si>
  <si>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</si>
  <si>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</si>
  <si>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</si>
  <si>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</si>
  <si>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</si>
  <si>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</si>
  <si>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</si>
  <si>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</si>
  <si>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</si>
  <si>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</si>
  <si>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</si>
  <si>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</si>
  <si>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</si>
  <si>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</si>
  <si>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Тарасовское сельское поселение</t>
  </si>
  <si>
    <t>60653453</t>
  </si>
  <si>
    <t>Тацинский район</t>
  </si>
  <si>
    <t>60654000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</si>
  <si>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</si>
  <si>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</si>
  <si>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</si>
  <si>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</si>
  <si>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</si>
  <si>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</si>
  <si>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</si>
  <si>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</si>
  <si>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</si>
  <si>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</si>
  <si>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</si>
  <si>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</si>
  <si>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</si>
  <si>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</si>
  <si>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</si>
  <si>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</si>
  <si>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Тацинское сельское поселение</t>
  </si>
  <si>
    <t>60654465</t>
  </si>
  <si>
    <t>Углегорское сельское поселение</t>
  </si>
  <si>
    <t>60654467</t>
  </si>
  <si>
    <t>Усть-Донецкий район</t>
  </si>
  <si>
    <t>60655000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</si>
  <si>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</si>
  <si>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</si>
  <si>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</si>
  <si>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</si>
  <si>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</si>
  <si>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</si>
  <si>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</si>
  <si>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</si>
  <si>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</si>
  <si>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</si>
  <si>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</si>
  <si>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</si>
  <si>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</si>
  <si>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Усть-Донецкое городское поселение</t>
  </si>
  <si>
    <t>60655151</t>
  </si>
  <si>
    <t>Целинский район</t>
  </si>
  <si>
    <t>60656000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</si>
  <si>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</si>
  <si>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</si>
  <si>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</si>
  <si>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</si>
  <si>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</si>
  <si>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</si>
  <si>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</si>
  <si>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</si>
  <si>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</si>
  <si>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</si>
  <si>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</si>
  <si>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</si>
  <si>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Целинское сельское поселение</t>
  </si>
  <si>
    <t>60656455</t>
  </si>
  <si>
    <t>60656460</t>
  </si>
  <si>
    <t>Цимлянский район</t>
  </si>
  <si>
    <t>60657000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</si>
  <si>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</si>
  <si>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</si>
  <si>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</si>
  <si>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</si>
  <si>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</si>
  <si>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</si>
  <si>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</si>
  <si>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</si>
  <si>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</si>
  <si>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</si>
  <si>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</si>
  <si>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Цимлянское городское поселение</t>
  </si>
  <si>
    <t>60657101</t>
  </si>
  <si>
    <t>Чертковский район</t>
  </si>
  <si>
    <t>60658000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</si>
  <si>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</si>
  <si>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</si>
  <si>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</si>
  <si>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</si>
  <si>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</si>
  <si>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</si>
  <si>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</si>
  <si>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</si>
  <si>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</si>
  <si>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</si>
  <si>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</si>
  <si>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</si>
  <si>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</si>
  <si>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</si>
  <si>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</si>
  <si>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</si>
  <si>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</si>
  <si>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</si>
  <si>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</si>
  <si>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</si>
  <si>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</si>
  <si>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</si>
  <si>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</si>
  <si>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</si>
  <si>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</si>
  <si>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</si>
  <si>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Шолоховский район</t>
  </si>
  <si>
    <t>60659000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</si>
  <si>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</si>
  <si>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</si>
  <si>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</si>
  <si>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</si>
  <si>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</si>
  <si>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</si>
  <si>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</si>
  <si>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</si>
  <si>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</si>
  <si>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</si>
  <si>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</si>
  <si>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</si>
  <si>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</si>
  <si>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</si>
  <si>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</si>
  <si>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</si>
  <si>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</si>
  <si>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МО_ОКТМО</t>
  </si>
  <si>
    <t>Город Шахты, Город Шахты (60740000);</t>
  </si>
  <si>
    <t>Вид деятельности:_x000D_
  - Производство тепловой энергии. Некомбинированная выработка_x000D_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</si>
  <si>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 тепловой энергии. Комбинированная выработка с уст. мощностью производства электрической энергии 25 МВт и более_x000D_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</si>
  <si>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</si>
  <si>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Тепловая энергия_x000D_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</si>
  <si>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Производство.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</si>
  <si>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Передача.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</si>
  <si>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Вид деятельности:_x000D_
  - Сбыт. Теплоноситель_x000D_
_x000D_
Территория оказания услуг:_x000D_
  - без дифференциации_x000D_
_x000D_
Централизованная система теплоснабжения:_x000D_
  - наименование отсутствует</t>
  </si>
  <si>
    <t>наименование отсутствует</t>
  </si>
  <si>
    <t>Город Шахты (60740000)</t>
  </si>
  <si>
    <t>08.07.2019</t>
  </si>
  <si>
    <t>08.07.2019 18:47:54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</si>
</sst>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91" x14ac:knownFonts="1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10"/>
      <color indexed="12"/>
      <name val="Times New Roman Cyr"/>
      <charset val="204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1"/>
      <color rgb="FF333333"/>
      <name val="Arial"/>
      <family val="2"/>
      <charset val="204"/>
    </font>
    <font>
      <b/>
      <u/>
      <sz val="9"/>
      <color rgb="FF333399"/>
      <name val="Tahoma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D3DBDB"/>
      </top>
      <bottom/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BCBCBC"/>
      </top>
      <bottom style="thin">
        <color rgb="FFBCBCBC"/>
      </bottom>
      <diagonal/>
    </border>
  </borders>
  <cellStyleXfs count="160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7" borderId="0" applyNumberFormat="0" applyBorder="0" applyAlignment="0" applyProtection="0"/>
    <xf numFmtId="0" fontId="21" fillId="5" borderId="0" applyNumberFormat="0" applyBorder="0" applyAlignment="0" applyProtection="0"/>
    <xf numFmtId="0" fontId="21" fillId="3" borderId="0" applyNumberFormat="0" applyBorder="0" applyAlignment="0" applyProtection="0"/>
    <xf numFmtId="0" fontId="55" fillId="8" borderId="0" applyNumberFormat="0" applyBorder="0" applyAlignment="0" applyProtection="0"/>
    <xf numFmtId="0" fontId="55" fillId="6" borderId="0" applyNumberFormat="0" applyBorder="0" applyAlignment="0" applyProtection="0"/>
    <xf numFmtId="0" fontId="55" fillId="4" borderId="0" applyNumberFormat="0" applyBorder="0" applyAlignment="0" applyProtection="0"/>
    <xf numFmtId="0" fontId="55" fillId="9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6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8" fontId="5" fillId="11" borderId="0">
      <protection locked="0"/>
    </xf>
    <xf numFmtId="169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57" fillId="13" borderId="2" applyNumberFormat="0">
      <alignment horizontal="center" vertical="center"/>
    </xf>
    <xf numFmtId="0" fontId="57" fillId="13" borderId="2" applyNumberFormat="0">
      <alignment horizontal="center" vertical="center"/>
    </xf>
    <xf numFmtId="49" fontId="36" fillId="14" borderId="3" applyNumberFormat="0">
      <alignment horizontal="center" vertical="center"/>
    </xf>
    <xf numFmtId="0" fontId="55" fillId="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5" fillId="8" borderId="0" applyNumberFormat="0" applyBorder="0" applyAlignment="0" applyProtection="0"/>
    <xf numFmtId="0" fontId="55" fillId="18" borderId="0" applyNumberFormat="0" applyBorder="0" applyAlignment="0" applyProtection="0"/>
    <xf numFmtId="0" fontId="13" fillId="3" borderId="1" applyNumberFormat="0" applyAlignment="0" applyProtection="0"/>
    <xf numFmtId="0" fontId="58" fillId="2" borderId="4" applyNumberFormat="0" applyAlignment="0" applyProtection="0"/>
    <xf numFmtId="0" fontId="59" fillId="2" borderId="1" applyNumberFormat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60" fillId="0" borderId="5" applyNumberFormat="0" applyFill="0" applyAlignment="0" applyProtection="0"/>
    <xf numFmtId="0" fontId="61" fillId="0" borderId="6" applyNumberFormat="0" applyFill="0" applyAlignment="0" applyProtection="0"/>
    <xf numFmtId="0" fontId="62" fillId="0" borderId="7" applyNumberFormat="0" applyFill="0" applyAlignment="0" applyProtection="0"/>
    <xf numFmtId="0" fontId="62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41" fillId="0" borderId="10" applyNumberFormat="0" applyFill="0" applyAlignment="0" applyProtection="0"/>
    <xf numFmtId="0" fontId="63" fillId="19" borderId="11" applyNumberFormat="0" applyAlignment="0" applyProtection="0"/>
    <xf numFmtId="0" fontId="64" fillId="0" borderId="0" applyNumberFormat="0" applyFill="0" applyBorder="0" applyAlignment="0" applyProtection="0"/>
    <xf numFmtId="0" fontId="65" fillId="3" borderId="0" applyNumberFormat="0" applyBorder="0" applyAlignment="0" applyProtection="0"/>
    <xf numFmtId="49" fontId="5" fillId="0" borderId="0" applyBorder="0">
      <alignment vertical="top"/>
    </xf>
    <xf numFmtId="0" fontId="74" fillId="0" borderId="0"/>
    <xf numFmtId="0" fontId="21" fillId="0" borderId="0"/>
    <xf numFmtId="0" fontId="75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35" fillId="20" borderId="0" applyNumberFormat="0" applyBorder="0" applyAlignment="0">
      <alignment horizontal="left" vertical="center"/>
    </xf>
    <xf numFmtId="0" fontId="21" fillId="0" borderId="0"/>
    <xf numFmtId="0" fontId="21" fillId="0" borderId="0"/>
    <xf numFmtId="49" fontId="3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66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20" borderId="0" applyBorder="0">
      <alignment vertical="top"/>
    </xf>
    <xf numFmtId="49" fontId="5" fillId="20" borderId="0" applyBorder="0">
      <alignment vertical="top"/>
    </xf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49" fontId="35" fillId="0" borderId="0" applyBorder="0">
      <alignment vertical="top"/>
    </xf>
    <xf numFmtId="0" fontId="5" fillId="0" borderId="0">
      <alignment horizontal="left" vertical="center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7" fillId="22" borderId="0" applyNumberFormat="0" applyBorder="0" applyAlignment="0" applyProtection="0"/>
    <xf numFmtId="0" fontId="68" fillId="0" borderId="0" applyNumberFormat="0" applyFill="0" applyBorder="0" applyAlignment="0" applyProtection="0"/>
    <xf numFmtId="0" fontId="1" fillId="23" borderId="12" applyNumberFormat="0" applyFont="0" applyAlignment="0" applyProtection="0"/>
    <xf numFmtId="9" fontId="1" fillId="0" borderId="0" applyFont="0" applyFill="0" applyBorder="0" applyAlignment="0" applyProtection="0"/>
    <xf numFmtId="0" fontId="69" fillId="0" borderId="13" applyNumberFormat="0" applyFill="0" applyAlignment="0" applyProtection="0"/>
    <xf numFmtId="0" fontId="2" fillId="0" borderId="0"/>
    <xf numFmtId="0" fontId="7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1" fillId="4" borderId="0" applyNumberFormat="0" applyBorder="0" applyAlignment="0" applyProtection="0"/>
    <xf numFmtId="0" fontId="5" fillId="13" borderId="12" applyNumberFormat="0" applyFont="0" applyFill="0" applyBorder="0" applyAlignment="0" applyProtection="0">
      <alignment horizontal="center" vertical="center" wrapText="1"/>
    </xf>
    <xf numFmtId="0" fontId="75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75" fillId="35" borderId="0" applyNumberFormat="0" applyBorder="0" applyAlignment="0" applyProtection="0"/>
    <xf numFmtId="0" fontId="75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75" fillId="39" borderId="0" applyNumberFormat="0" applyBorder="0" applyAlignment="0" applyProtection="0"/>
    <xf numFmtId="0" fontId="75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75" fillId="43" borderId="0" applyNumberFormat="0" applyBorder="0" applyAlignment="0" applyProtection="0"/>
    <xf numFmtId="0" fontId="75" fillId="44" borderId="0" applyNumberFormat="0" applyBorder="0" applyAlignment="0" applyProtection="0"/>
    <xf numFmtId="0" fontId="75" fillId="45" borderId="0" applyNumberFormat="0" applyBorder="0" applyAlignment="0" applyProtection="0"/>
    <xf numFmtId="0" fontId="75" fillId="46" borderId="0" applyNumberFormat="0" applyBorder="0" applyAlignment="0" applyProtection="0"/>
    <xf numFmtId="0" fontId="75" fillId="47" borderId="0" applyNumberFormat="0" applyBorder="0" applyAlignment="0" applyProtection="0"/>
    <xf numFmtId="0" fontId="75" fillId="48" borderId="0" applyNumberFormat="0" applyBorder="0" applyAlignment="0" applyProtection="0"/>
    <xf numFmtId="0" fontId="75" fillId="49" borderId="0" applyNumberFormat="0" applyBorder="0" applyAlignment="0" applyProtection="0"/>
  </cellStyleXfs>
  <cellXfs count="497">
    <xf numFmtId="49" fontId="0" fillId="0" borderId="0" xfId="0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5" fillId="0" borderId="0" xfId="122" applyFont="1" applyAlignment="1" applyProtection="1">
      <alignment vertical="center" wrapText="1"/>
    </xf>
    <xf numFmtId="49" fontId="10" fillId="0" borderId="0" xfId="122" applyFont="1" applyAlignment="1" applyProtection="1">
      <alignment vertical="center"/>
    </xf>
    <xf numFmtId="0" fontId="10" fillId="0" borderId="0" xfId="121" applyFont="1" applyAlignment="1" applyProtection="1">
      <alignment horizontal="center" vertical="center" wrapText="1"/>
    </xf>
    <xf numFmtId="0" fontId="5" fillId="0" borderId="0" xfId="121" applyFont="1" applyAlignment="1" applyProtection="1">
      <alignment vertical="center" wrapText="1"/>
    </xf>
    <xf numFmtId="0" fontId="5" fillId="0" borderId="0" xfId="121" applyFont="1" applyAlignment="1" applyProtection="1">
      <alignment horizontal="left" vertical="center" wrapText="1"/>
    </xf>
    <xf numFmtId="0" fontId="5" fillId="0" borderId="0" xfId="121" applyFont="1" applyProtection="1"/>
    <xf numFmtId="49" fontId="5" fillId="0" borderId="0" xfId="116" applyFont="1" applyProtection="1">
      <alignment vertical="top"/>
    </xf>
    <xf numFmtId="49" fontId="5" fillId="0" borderId="0" xfId="116" applyProtection="1">
      <alignment vertical="top"/>
    </xf>
    <xf numFmtId="0" fontId="10" fillId="0" borderId="0" xfId="124" applyNumberFormat="1" applyFont="1" applyFill="1" applyAlignment="1" applyProtection="1">
      <alignment vertical="center" wrapText="1"/>
    </xf>
    <xf numFmtId="0" fontId="10" fillId="0" borderId="0" xfId="124" applyFont="1" applyFill="1" applyAlignment="1" applyProtection="1">
      <alignment horizontal="left" vertical="center" wrapText="1"/>
    </xf>
    <xf numFmtId="0" fontId="10" fillId="0" borderId="0" xfId="124" applyFont="1" applyFill="1" applyAlignment="1" applyProtection="1">
      <alignment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Fill="1" applyAlignment="1" applyProtection="1">
      <alignment vertical="center"/>
    </xf>
    <xf numFmtId="0" fontId="10" fillId="0" borderId="0" xfId="124" applyFont="1" applyFill="1" applyBorder="1" applyAlignment="1" applyProtection="1">
      <alignment vertical="center" wrapText="1"/>
    </xf>
    <xf numFmtId="49" fontId="10" fillId="0" borderId="0" xfId="124" applyNumberFormat="1" applyFont="1" applyFill="1" applyBorder="1" applyAlignment="1" applyProtection="1">
      <alignment horizontal="left" vertical="center" wrapText="1"/>
    </xf>
    <xf numFmtId="49" fontId="0" fillId="25" borderId="0" xfId="0" applyFill="1" applyProtection="1">
      <alignment vertical="top"/>
    </xf>
    <xf numFmtId="0" fontId="5" fillId="0" borderId="0" xfId="127" applyFont="1" applyFill="1" applyAlignment="1" applyProtection="1">
      <alignment vertical="center" wrapText="1"/>
    </xf>
    <xf numFmtId="0" fontId="21" fillId="0" borderId="0" xfId="119" applyProtection="1"/>
    <xf numFmtId="0" fontId="5" fillId="0" borderId="0" xfId="123" applyFont="1" applyFill="1" applyBorder="1" applyAlignment="1" applyProtection="1">
      <alignment horizontal="left" vertical="center" wrapText="1" indent="1"/>
    </xf>
    <xf numFmtId="4" fontId="5" fillId="0" borderId="0" xfId="79" applyFont="1" applyFill="1" applyBorder="1" applyAlignment="1" applyProtection="1">
      <alignment horizontal="right" vertical="center" wrapText="1"/>
    </xf>
    <xf numFmtId="0" fontId="19" fillId="25" borderId="0" xfId="127" applyFont="1" applyFill="1" applyAlignment="1" applyProtection="1">
      <alignment horizontal="center" vertical="center" wrapText="1"/>
    </xf>
    <xf numFmtId="0" fontId="5" fillId="0" borderId="12" xfId="123" applyFont="1" applyFill="1" applyBorder="1" applyAlignment="1" applyProtection="1">
      <alignment vertical="center" wrapText="1"/>
    </xf>
    <xf numFmtId="0" fontId="0" fillId="0" borderId="12" xfId="123" applyFont="1" applyFill="1" applyBorder="1" applyAlignment="1" applyProtection="1">
      <alignment vertical="center" wrapText="1"/>
    </xf>
    <xf numFmtId="0" fontId="76" fillId="0" borderId="0" xfId="124" applyFont="1" applyAlignment="1" applyProtection="1">
      <alignment horizontal="center" vertical="center" wrapText="1"/>
    </xf>
    <xf numFmtId="0" fontId="0" fillId="0" borderId="0" xfId="123" applyFont="1" applyFill="1" applyBorder="1" applyAlignment="1" applyProtection="1">
      <alignment vertical="center"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0" fillId="25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127" applyFont="1" applyFill="1" applyAlignment="1" applyProtection="1">
      <alignment vertical="center" wrapText="1"/>
    </xf>
    <xf numFmtId="49" fontId="7" fillId="25" borderId="0" xfId="0" applyNumberFormat="1" applyFont="1" applyFill="1" applyAlignment="1" applyProtection="1">
      <alignment horizontal="center" vertical="center"/>
    </xf>
    <xf numFmtId="0" fontId="1" fillId="0" borderId="0" xfId="93"/>
    <xf numFmtId="0" fontId="5" fillId="0" borderId="0" xfId="114" applyNumberFormat="1" applyFont="1">
      <alignment vertical="top"/>
    </xf>
    <xf numFmtId="0" fontId="0" fillId="0" borderId="0" xfId="127" applyFont="1" applyFill="1" applyAlignment="1" applyProtection="1">
      <alignment vertical="center" wrapText="1"/>
    </xf>
    <xf numFmtId="0" fontId="27" fillId="0" borderId="0" xfId="127" applyFont="1" applyFill="1" applyAlignment="1" applyProtection="1">
      <alignment horizontal="center" vertical="center" wrapText="1"/>
    </xf>
    <xf numFmtId="0" fontId="27" fillId="0" borderId="0" xfId="121" applyFont="1" applyAlignment="1" applyProtection="1">
      <alignment horizontal="center" vertical="center"/>
    </xf>
    <xf numFmtId="0" fontId="31" fillId="0" borderId="0" xfId="127" applyFont="1" applyFill="1" applyBorder="1" applyAlignment="1" applyProtection="1">
      <alignment horizontal="center" vertical="center" wrapText="1"/>
    </xf>
    <xf numFmtId="0" fontId="18" fillId="0" borderId="0" xfId="46" applyFont="1" applyFill="1" applyBorder="1" applyAlignment="1" applyProtection="1">
      <alignment horizontal="left" vertical="top"/>
    </xf>
    <xf numFmtId="49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Alignment="1" applyProtection="1">
      <alignment horizontal="center" vertical="center"/>
    </xf>
    <xf numFmtId="49" fontId="19" fillId="25" borderId="0" xfId="127" applyNumberFormat="1" applyFont="1" applyFill="1" applyAlignment="1" applyProtection="1">
      <alignment horizontal="center" vertical="center" wrapText="1"/>
    </xf>
    <xf numFmtId="0" fontId="5" fillId="0" borderId="36" xfId="121" applyFont="1" applyFill="1" applyBorder="1" applyAlignment="1" applyProtection="1">
      <alignment horizontal="center" vertical="center" wrapText="1"/>
    </xf>
    <xf numFmtId="0" fontId="5" fillId="24" borderId="36" xfId="124" applyFont="1" applyFill="1" applyBorder="1" applyAlignment="1" applyProtection="1">
      <alignment horizontal="center" vertical="center"/>
    </xf>
    <xf numFmtId="49" fontId="5" fillId="24" borderId="36" xfId="124" applyNumberFormat="1" applyFont="1" applyFill="1" applyBorder="1" applyAlignment="1" applyProtection="1">
      <alignment horizontal="center" vertical="center" wrapText="1"/>
    </xf>
    <xf numFmtId="49" fontId="5" fillId="0" borderId="36" xfId="124" applyNumberFormat="1" applyFont="1" applyFill="1" applyBorder="1" applyAlignment="1" applyProtection="1">
      <alignment horizontal="center" vertical="center" wrapText="1"/>
    </xf>
    <xf numFmtId="0" fontId="5" fillId="0" borderId="36" xfId="78" applyFont="1" applyFill="1" applyBorder="1" applyAlignment="1" applyProtection="1">
      <alignment horizontal="center" vertical="center" wrapText="1"/>
    </xf>
    <xf numFmtId="0" fontId="5" fillId="0" borderId="36" xfId="127" applyFont="1" applyFill="1" applyBorder="1" applyAlignment="1" applyProtection="1">
      <alignment horizontal="center" vertical="center" wrapText="1"/>
    </xf>
    <xf numFmtId="49" fontId="5" fillId="0" borderId="36" xfId="121" applyNumberFormat="1" applyFont="1" applyFill="1" applyBorder="1" applyAlignment="1" applyProtection="1">
      <alignment horizontal="left" vertical="center" wrapText="1"/>
    </xf>
    <xf numFmtId="49" fontId="5" fillId="26" borderId="36" xfId="121" applyNumberFormat="1" applyFont="1" applyFill="1" applyBorder="1" applyAlignment="1" applyProtection="1">
      <alignment horizontal="left" vertical="center" wrapText="1"/>
      <protection locked="0"/>
    </xf>
    <xf numFmtId="49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21" applyFont="1"/>
    <xf numFmtId="0" fontId="5" fillId="0" borderId="0" xfId="73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125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125" applyNumberFormat="1" applyFont="1" applyFill="1" applyAlignment="1" applyProtection="1">
      <alignment vertical="center" wrapText="1"/>
    </xf>
    <xf numFmtId="0" fontId="5" fillId="0" borderId="0" xfId="125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37" xfId="127" applyFont="1" applyFill="1" applyBorder="1" applyAlignment="1" applyProtection="1">
      <alignment horizontal="center" vertical="center" wrapText="1"/>
    </xf>
    <xf numFmtId="49" fontId="0" fillId="0" borderId="37" xfId="0" applyFill="1" applyBorder="1" applyAlignment="1" applyProtection="1">
      <alignment horizontal="center" vertical="center" wrapText="1"/>
    </xf>
    <xf numFmtId="0" fontId="0" fillId="0" borderId="37" xfId="0" applyNumberForma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center" wrapText="1"/>
    </xf>
    <xf numFmtId="0" fontId="5" fillId="0" borderId="0" xfId="127" applyFont="1" applyFill="1" applyBorder="1" applyAlignment="1" applyProtection="1">
      <alignment vertical="center" wrapText="1"/>
    </xf>
    <xf numFmtId="0" fontId="5" fillId="0" borderId="0" xfId="127" applyFont="1" applyFill="1" applyBorder="1" applyAlignment="1" applyProtection="1">
      <alignment horizontal="right" vertical="center" wrapText="1"/>
    </xf>
    <xf numFmtId="49" fontId="27" fillId="0" borderId="0" xfId="78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121" applyFont="1" applyFill="1" applyAlignment="1" applyProtection="1">
      <alignment horizontal="center" vertical="center"/>
    </xf>
    <xf numFmtId="0" fontId="5" fillId="0" borderId="0" xfId="121" applyFont="1" applyFill="1" applyProtection="1"/>
    <xf numFmtId="0" fontId="31" fillId="0" borderId="0" xfId="121" applyFont="1" applyFill="1" applyBorder="1" applyAlignment="1" applyProtection="1">
      <alignment horizontal="center" vertical="center"/>
    </xf>
    <xf numFmtId="0" fontId="5" fillId="0" borderId="0" xfId="121" applyFont="1" applyFill="1" applyBorder="1" applyProtection="1"/>
    <xf numFmtId="0" fontId="5" fillId="0" borderId="36" xfId="121" applyFont="1" applyFill="1" applyBorder="1" applyAlignment="1" applyProtection="1">
      <alignment horizontal="center" vertical="center"/>
    </xf>
    <xf numFmtId="0" fontId="31" fillId="0" borderId="0" xfId="121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121" applyFont="1" applyFill="1" applyAlignment="1" applyProtection="1">
      <alignment horizontal="center" vertical="center"/>
    </xf>
    <xf numFmtId="0" fontId="27" fillId="0" borderId="0" xfId="121" applyFont="1" applyFill="1" applyBorder="1" applyAlignment="1" applyProtection="1">
      <alignment horizontal="center" vertical="center"/>
    </xf>
    <xf numFmtId="49" fontId="7" fillId="27" borderId="38" xfId="0" applyFont="1" applyFill="1" applyBorder="1" applyAlignment="1" applyProtection="1">
      <alignment horizontal="center" vertical="center"/>
    </xf>
    <xf numFmtId="49" fontId="39" fillId="27" borderId="39" xfId="0" applyFont="1" applyFill="1" applyBorder="1" applyAlignment="1" applyProtection="1">
      <alignment horizontal="left" vertical="center"/>
    </xf>
    <xf numFmtId="0" fontId="22" fillId="0" borderId="0" xfId="124" applyFont="1" applyFill="1" applyAlignment="1" applyProtection="1">
      <alignment vertical="center" wrapText="1"/>
    </xf>
    <xf numFmtId="0" fontId="5" fillId="0" borderId="0" xfId="124" applyFont="1" applyFill="1" applyAlignment="1" applyProtection="1">
      <alignment vertical="center" wrapText="1"/>
    </xf>
    <xf numFmtId="0" fontId="5" fillId="0" borderId="0" xfId="124" applyFont="1" applyFill="1" applyBorder="1" applyAlignment="1" applyProtection="1">
      <alignment vertical="center" wrapText="1"/>
    </xf>
    <xf numFmtId="0" fontId="5" fillId="0" borderId="0" xfId="124" applyFont="1" applyFill="1" applyBorder="1" applyAlignment="1" applyProtection="1">
      <alignment horizontal="right" vertical="center" wrapText="1" indent="1"/>
    </xf>
    <xf numFmtId="14" fontId="10" fillId="0" borderId="0" xfId="124" applyNumberFormat="1" applyFont="1" applyFill="1" applyBorder="1" applyAlignment="1" applyProtection="1">
      <alignment horizontal="center" vertical="center" wrapText="1"/>
    </xf>
    <xf numFmtId="0" fontId="10" fillId="0" borderId="0" xfId="124" applyNumberFormat="1" applyFont="1" applyFill="1" applyBorder="1" applyAlignment="1" applyProtection="1">
      <alignment horizontal="center" vertical="center" wrapText="1"/>
    </xf>
    <xf numFmtId="0" fontId="0" fillId="0" borderId="0" xfId="124" applyFont="1" applyFill="1" applyBorder="1" applyAlignment="1" applyProtection="1">
      <alignment horizontal="right" vertical="center" wrapText="1" indent="1"/>
    </xf>
    <xf numFmtId="0" fontId="22" fillId="0" borderId="0" xfId="124" applyFont="1" applyFill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right" vertical="center" wrapText="1" indent="1"/>
    </xf>
    <xf numFmtId="0" fontId="0" fillId="0" borderId="0" xfId="124" applyNumberFormat="1" applyFont="1" applyFill="1" applyBorder="1" applyAlignment="1" applyProtection="1">
      <alignment horizontal="right" vertical="center" wrapText="1" indent="1"/>
    </xf>
    <xf numFmtId="49" fontId="5" fillId="0" borderId="0" xfId="124" applyNumberFormat="1" applyFont="1" applyFill="1" applyBorder="1" applyAlignment="1" applyProtection="1">
      <alignment horizontal="right" vertical="center" wrapText="1" indent="1"/>
    </xf>
    <xf numFmtId="0" fontId="10" fillId="0" borderId="0" xfId="124" applyFont="1" applyFill="1" applyAlignment="1" applyProtection="1">
      <alignment horizontal="center" vertical="center" wrapText="1"/>
    </xf>
    <xf numFmtId="0" fontId="76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center" vertical="center" wrapText="1"/>
    </xf>
    <xf numFmtId="0" fontId="5" fillId="0" borderId="0" xfId="124" applyFont="1" applyFill="1" applyAlignment="1" applyProtection="1">
      <alignment horizontal="right" vertical="center"/>
    </xf>
    <xf numFmtId="0" fontId="7" fillId="0" borderId="0" xfId="124" applyFont="1" applyFill="1" applyBorder="1" applyAlignment="1" applyProtection="1">
      <alignment vertical="center" wrapText="1"/>
    </xf>
    <xf numFmtId="0" fontId="24" fillId="0" borderId="0" xfId="124" applyFont="1" applyFill="1" applyBorder="1" applyAlignment="1" applyProtection="1">
      <alignment horizontal="center" vertical="center" wrapText="1"/>
    </xf>
    <xf numFmtId="0" fontId="5" fillId="0" borderId="0" xfId="124" applyFont="1" applyFill="1" applyBorder="1" applyAlignment="1" applyProtection="1">
      <alignment horizontal="center" vertical="center" wrapText="1"/>
    </xf>
    <xf numFmtId="14" fontId="5" fillId="0" borderId="0" xfId="124" applyNumberFormat="1" applyFont="1" applyFill="1" applyBorder="1" applyAlignment="1" applyProtection="1">
      <alignment horizontal="center" vertical="center" wrapText="1"/>
    </xf>
    <xf numFmtId="0" fontId="5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1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40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vertical="center" wrapText="1"/>
    </xf>
    <xf numFmtId="49" fontId="23" fillId="0" borderId="41" xfId="108" applyFont="1" applyFill="1" applyBorder="1" applyAlignment="1" applyProtection="1">
      <alignment horizontal="center" vertical="center" wrapText="1"/>
    </xf>
    <xf numFmtId="49" fontId="11" fillId="0" borderId="0" xfId="66" applyNumberFormat="1" applyFont="1" applyFill="1" applyBorder="1" applyAlignment="1" applyProtection="1">
      <alignment wrapText="1"/>
    </xf>
    <xf numFmtId="49" fontId="11" fillId="0" borderId="0" xfId="66" applyNumberFormat="1" applyFont="1" applyFill="1" applyBorder="1" applyAlignment="1" applyProtection="1">
      <alignment horizontal="left" wrapText="1"/>
    </xf>
    <xf numFmtId="49" fontId="23" fillId="0" borderId="42" xfId="108" applyFont="1" applyFill="1" applyBorder="1" applyAlignment="1" applyProtection="1">
      <alignment vertical="center" wrapText="1"/>
    </xf>
    <xf numFmtId="49" fontId="76" fillId="0" borderId="0" xfId="0" applyFont="1" applyFill="1" applyProtection="1">
      <alignment vertical="top"/>
    </xf>
    <xf numFmtId="49" fontId="0" fillId="0" borderId="43" xfId="0" applyFill="1" applyBorder="1" applyProtection="1">
      <alignment vertical="top"/>
    </xf>
    <xf numFmtId="49" fontId="0" fillId="0" borderId="44" xfId="0" applyFill="1" applyBorder="1" applyProtection="1">
      <alignment vertical="top"/>
    </xf>
    <xf numFmtId="49" fontId="14" fillId="0" borderId="45" xfId="108" applyFont="1" applyFill="1" applyBorder="1" applyAlignment="1" applyProtection="1">
      <alignment wrapText="1"/>
    </xf>
    <xf numFmtId="49" fontId="0" fillId="0" borderId="46" xfId="0" applyFill="1" applyBorder="1" applyProtection="1">
      <alignment vertical="top"/>
    </xf>
    <xf numFmtId="49" fontId="0" fillId="0" borderId="18" xfId="0" applyFill="1" applyBorder="1" applyProtection="1">
      <alignment vertical="top"/>
    </xf>
    <xf numFmtId="49" fontId="14" fillId="0" borderId="0" xfId="108" applyFont="1" applyFill="1" applyBorder="1" applyAlignment="1" applyProtection="1">
      <alignment wrapText="1"/>
    </xf>
    <xf numFmtId="49" fontId="20" fillId="0" borderId="19" xfId="108" applyFont="1" applyFill="1" applyBorder="1" applyAlignment="1" applyProtection="1">
      <alignment horizontal="left" vertical="center" wrapText="1"/>
    </xf>
    <xf numFmtId="49" fontId="20" fillId="0" borderId="0" xfId="108" applyFont="1" applyFill="1" applyBorder="1" applyAlignment="1" applyProtection="1">
      <alignment horizontal="left" vertical="center" wrapText="1"/>
    </xf>
    <xf numFmtId="49" fontId="14" fillId="0" borderId="19" xfId="108" applyFont="1" applyFill="1" applyBorder="1" applyAlignment="1" applyProtection="1">
      <alignment wrapText="1"/>
    </xf>
    <xf numFmtId="0" fontId="14" fillId="0" borderId="0" xfId="120" applyFont="1" applyFill="1" applyBorder="1" applyAlignment="1" applyProtection="1">
      <alignment horizontal="right" vertical="top" wrapText="1"/>
    </xf>
    <xf numFmtId="49" fontId="14" fillId="0" borderId="0" xfId="108" applyFont="1" applyFill="1" applyBorder="1" applyAlignment="1" applyProtection="1">
      <alignment horizontal="right" wrapText="1"/>
    </xf>
    <xf numFmtId="49" fontId="0" fillId="0" borderId="47" xfId="0" applyFill="1" applyBorder="1" applyProtection="1">
      <alignment vertical="top"/>
    </xf>
    <xf numFmtId="49" fontId="0" fillId="0" borderId="48" xfId="0" applyFill="1" applyBorder="1" applyProtection="1">
      <alignment vertical="top"/>
    </xf>
    <xf numFmtId="49" fontId="20" fillId="0" borderId="49" xfId="108" applyFont="1" applyFill="1" applyBorder="1" applyAlignment="1" applyProtection="1">
      <alignment horizontal="left" vertical="center" wrapText="1"/>
    </xf>
    <xf numFmtId="49" fontId="20" fillId="0" borderId="50" xfId="108" applyFont="1" applyFill="1" applyBorder="1" applyAlignment="1" applyProtection="1">
      <alignment horizontal="left" vertical="center" wrapText="1"/>
    </xf>
    <xf numFmtId="49" fontId="32" fillId="11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6" borderId="15" xfId="95" applyNumberFormat="1" applyFont="1" applyFill="1" applyBorder="1" applyAlignment="1" applyProtection="1">
      <alignment horizontal="center" vertical="center" wrapText="1"/>
      <protection locked="0"/>
    </xf>
    <xf numFmtId="49" fontId="32" fillId="24" borderId="15" xfId="95" applyNumberFormat="1" applyFont="1" applyFill="1" applyBorder="1" applyAlignment="1" applyProtection="1">
      <alignment horizontal="center" vertical="center" wrapText="1"/>
    </xf>
    <xf numFmtId="49" fontId="32" fillId="30" borderId="15" xfId="95" applyNumberFormat="1" applyFont="1" applyFill="1" applyBorder="1" applyAlignment="1" applyProtection="1">
      <alignment horizontal="center" vertical="center" wrapText="1"/>
    </xf>
    <xf numFmtId="49" fontId="0" fillId="11" borderId="51" xfId="0" applyFill="1" applyBorder="1" applyAlignment="1" applyProtection="1">
      <alignment horizontal="left" vertical="center" wrapText="1"/>
      <protection locked="0"/>
    </xf>
    <xf numFmtId="49" fontId="0" fillId="0" borderId="51" xfId="0" applyFill="1" applyBorder="1" applyAlignment="1" applyProtection="1">
      <alignment horizontal="left" vertical="center" wrapText="1"/>
    </xf>
    <xf numFmtId="0" fontId="0" fillId="0" borderId="51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12" xfId="0" applyFill="1" applyBorder="1" applyAlignment="1" applyProtection="1">
      <alignment horizontal="right" vertical="center" wrapText="1" indent="1"/>
    </xf>
    <xf numFmtId="0" fontId="0" fillId="0" borderId="12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128"/>
    <xf numFmtId="49" fontId="5" fillId="0" borderId="0" xfId="106">
      <alignment vertical="top"/>
    </xf>
    <xf numFmtId="0" fontId="38" fillId="0" borderId="0" xfId="124" applyFont="1" applyFill="1" applyAlignment="1" applyProtection="1">
      <alignment vertical="top" wrapText="1"/>
    </xf>
    <xf numFmtId="0" fontId="38" fillId="0" borderId="0" xfId="124" applyFont="1" applyFill="1" applyAlignment="1" applyProtection="1">
      <alignment horizontal="right" vertical="top" wrapText="1"/>
    </xf>
    <xf numFmtId="0" fontId="76" fillId="0" borderId="0" xfId="124" applyFont="1" applyFill="1" applyBorder="1" applyAlignment="1" applyProtection="1">
      <alignment horizontal="right" vertical="center" wrapText="1" indent="1"/>
    </xf>
    <xf numFmtId="49" fontId="76" fillId="0" borderId="0" xfId="124" applyNumberFormat="1" applyFont="1" applyFill="1" applyBorder="1" applyAlignment="1" applyProtection="1">
      <alignment horizontal="center" vertical="center" wrapText="1"/>
    </xf>
    <xf numFmtId="0" fontId="31" fillId="0" borderId="0" xfId="127" applyFont="1" applyFill="1" applyAlignment="1" applyProtection="1">
      <alignment horizontal="center" vertical="center" wrapText="1"/>
    </xf>
    <xf numFmtId="0" fontId="30" fillId="0" borderId="0" xfId="127" applyFont="1" applyFill="1" applyAlignment="1" applyProtection="1">
      <alignment vertical="center" wrapText="1"/>
    </xf>
    <xf numFmtId="4" fontId="0" fillId="0" borderId="0" xfId="79" applyFont="1" applyFill="1" applyBorder="1" applyAlignment="1" applyProtection="1">
      <alignment horizontal="center" vertical="center" wrapText="1"/>
    </xf>
    <xf numFmtId="4" fontId="5" fillId="0" borderId="0" xfId="79" applyFont="1" applyFill="1" applyBorder="1" applyAlignment="1" applyProtection="1">
      <alignment horizontal="center" vertical="center" wrapText="1"/>
    </xf>
    <xf numFmtId="0" fontId="43" fillId="0" borderId="0" xfId="127" applyFont="1" applyFill="1" applyAlignment="1" applyProtection="1">
      <alignment vertical="center" wrapText="1"/>
    </xf>
    <xf numFmtId="0" fontId="8" fillId="0" borderId="0" xfId="127" applyFont="1" applyFill="1" applyAlignment="1" applyProtection="1">
      <alignment vertical="center" wrapText="1"/>
    </xf>
    <xf numFmtId="0" fontId="44" fillId="0" borderId="0" xfId="127" applyFont="1" applyFill="1" applyAlignment="1" applyProtection="1">
      <alignment horizontal="center" vertical="center" wrapText="1"/>
    </xf>
    <xf numFmtId="0" fontId="35" fillId="0" borderId="0" xfId="107" applyNumberFormat="1" applyAlignment="1">
      <alignment vertical="center"/>
    </xf>
    <xf numFmtId="0" fontId="76" fillId="0" borderId="0" xfId="107" applyNumberFormat="1" applyFont="1" applyAlignment="1">
      <alignment vertical="center"/>
    </xf>
    <xf numFmtId="0" fontId="5" fillId="0" borderId="0" xfId="117" applyFont="1" applyFill="1" applyBorder="1" applyAlignment="1" applyProtection="1">
      <alignment vertical="center" wrapText="1"/>
    </xf>
    <xf numFmtId="0" fontId="5" fillId="0" borderId="0" xfId="117" applyNumberFormat="1" applyFont="1" applyFill="1" applyBorder="1" applyAlignment="1" applyProtection="1">
      <alignment vertical="center" wrapText="1"/>
    </xf>
    <xf numFmtId="0" fontId="5" fillId="0" borderId="0" xfId="117" applyFont="1" applyFill="1" applyBorder="1" applyAlignment="1" applyProtection="1">
      <alignment horizontal="center" vertical="center" wrapText="1"/>
    </xf>
    <xf numFmtId="0" fontId="45" fillId="0" borderId="0" xfId="117" applyFont="1" applyFill="1" applyBorder="1" applyAlignment="1" applyProtection="1">
      <alignment horizontal="center" vertical="center" wrapText="1"/>
    </xf>
    <xf numFmtId="0" fontId="5" fillId="0" borderId="0" xfId="78" applyNumberFormat="1" applyFont="1" applyFill="1" applyBorder="1" applyAlignment="1" applyProtection="1">
      <alignment horizontal="center" vertical="center" wrapText="1"/>
    </xf>
    <xf numFmtId="0" fontId="35" fillId="0" borderId="0" xfId="107" applyNumberFormat="1" applyFill="1" applyAlignment="1" applyProtection="1">
      <alignment vertical="center"/>
    </xf>
    <xf numFmtId="49" fontId="5" fillId="0" borderId="0" xfId="106" applyFill="1" applyProtection="1">
      <alignment vertical="top"/>
    </xf>
    <xf numFmtId="0" fontId="77" fillId="0" borderId="0" xfId="92" applyFont="1" applyFill="1" applyProtection="1"/>
    <xf numFmtId="0" fontId="7" fillId="0" borderId="15" xfId="86" applyFont="1" applyBorder="1" applyAlignment="1" applyProtection="1">
      <alignment horizontal="justify" vertical="center" wrapText="1"/>
    </xf>
    <xf numFmtId="0" fontId="5" fillId="0" borderId="15" xfId="86" applyFont="1" applyBorder="1" applyAlignment="1" applyProtection="1">
      <alignment horizontal="justify" vertical="center" wrapText="1"/>
    </xf>
    <xf numFmtId="166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0" xfId="106" applyFont="1" applyFill="1" applyBorder="1" applyAlignment="1" applyProtection="1">
      <alignment horizontal="right" vertical="center" wrapText="1"/>
    </xf>
    <xf numFmtId="49" fontId="39" fillId="27" borderId="21" xfId="106" applyFont="1" applyFill="1" applyBorder="1" applyAlignment="1" applyProtection="1">
      <alignment horizontal="left" vertical="center" indent="2"/>
    </xf>
    <xf numFmtId="49" fontId="5" fillId="27" borderId="21" xfId="106" applyFont="1" applyFill="1" applyBorder="1" applyAlignment="1" applyProtection="1">
      <alignment horizontal="right" vertical="center" wrapText="1"/>
    </xf>
    <xf numFmtId="49" fontId="5" fillId="27" borderId="22" xfId="106" applyFont="1" applyFill="1" applyBorder="1" applyAlignment="1" applyProtection="1">
      <alignment horizontal="right" vertical="center" wrapText="1"/>
    </xf>
    <xf numFmtId="0" fontId="76" fillId="0" borderId="0" xfId="127" applyFont="1" applyFill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39" fillId="27" borderId="21" xfId="106" applyFont="1" applyFill="1" applyBorder="1" applyAlignment="1" applyProtection="1">
      <alignment horizontal="left" vertical="center" indent="1"/>
    </xf>
    <xf numFmtId="0" fontId="76" fillId="0" borderId="0" xfId="107" applyNumberFormat="1" applyFont="1" applyFill="1" applyAlignment="1" applyProtection="1">
      <alignment vertical="center"/>
    </xf>
    <xf numFmtId="49" fontId="27" fillId="0" borderId="12" xfId="78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49" fontId="7" fillId="27" borderId="21" xfId="106" applyFont="1" applyFill="1" applyBorder="1" applyAlignment="1" applyProtection="1">
      <alignment horizontal="right" vertical="center" wrapText="1"/>
    </xf>
    <xf numFmtId="49" fontId="7" fillId="27" borderId="22" xfId="106" applyFont="1" applyFill="1" applyBorder="1" applyAlignment="1" applyProtection="1">
      <alignment horizontal="right" vertical="center" wrapText="1"/>
    </xf>
    <xf numFmtId="49" fontId="5" fillId="0" borderId="0" xfId="125" applyNumberFormat="1" applyFont="1" applyFill="1" applyBorder="1" applyAlignment="1" applyProtection="1">
      <alignment vertical="center" wrapText="1"/>
    </xf>
    <xf numFmtId="49" fontId="5" fillId="0" borderId="23" xfId="78" applyNumberFormat="1" applyFont="1" applyFill="1" applyBorder="1" applyAlignment="1" applyProtection="1">
      <alignment horizontal="center" vertical="center" wrapText="1"/>
    </xf>
    <xf numFmtId="49" fontId="5" fillId="0" borderId="24" xfId="78" applyNumberFormat="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>
      <alignment horizontal="center" vertical="center"/>
    </xf>
    <xf numFmtId="0" fontId="5" fillId="28" borderId="25" xfId="121" applyFont="1" applyFill="1" applyBorder="1" applyAlignment="1">
      <alignment horizontal="center" vertical="center"/>
    </xf>
    <xf numFmtId="0" fontId="5" fillId="27" borderId="20" xfId="78" applyNumberFormat="1" applyFont="1" applyFill="1" applyBorder="1" applyAlignment="1" applyProtection="1">
      <alignment horizontal="center" vertical="center" wrapText="1"/>
    </xf>
    <xf numFmtId="49" fontId="5" fillId="27" borderId="21" xfId="125" applyNumberFormat="1" applyFont="1" applyFill="1" applyBorder="1" applyAlignment="1" applyProtection="1">
      <alignment horizontal="center" vertical="center" wrapText="1"/>
    </xf>
    <xf numFmtId="49" fontId="5" fillId="27" borderId="21" xfId="78" applyNumberFormat="1" applyFont="1" applyFill="1" applyBorder="1" applyAlignment="1" applyProtection="1">
      <alignment horizontal="center" vertical="center" wrapText="1"/>
    </xf>
    <xf numFmtId="49" fontId="35" fillId="27" borderId="21" xfId="107" applyNumberFormat="1" applyFill="1" applyBorder="1" applyAlignment="1" applyProtection="1">
      <alignment horizontal="left" vertical="center"/>
    </xf>
    <xf numFmtId="0" fontId="35" fillId="27" borderId="22" xfId="107" applyNumberFormat="1" applyFill="1" applyBorder="1" applyAlignment="1" applyProtection="1">
      <alignment vertical="center"/>
    </xf>
    <xf numFmtId="0" fontId="76" fillId="27" borderId="26" xfId="127" applyFont="1" applyFill="1" applyBorder="1" applyAlignment="1" applyProtection="1">
      <alignment horizontal="center" vertical="center" wrapText="1"/>
    </xf>
    <xf numFmtId="0" fontId="76" fillId="27" borderId="27" xfId="127" applyFont="1" applyFill="1" applyBorder="1" applyAlignment="1" applyProtection="1">
      <alignment horizontal="center" vertical="center" wrapText="1"/>
    </xf>
    <xf numFmtId="49" fontId="76" fillId="27" borderId="27" xfId="127" applyNumberFormat="1" applyFont="1" applyFill="1" applyBorder="1" applyAlignment="1" applyProtection="1">
      <alignment horizontal="left" vertical="center" wrapText="1"/>
    </xf>
    <xf numFmtId="49" fontId="76" fillId="27" borderId="28" xfId="127" applyNumberFormat="1" applyFont="1" applyFill="1" applyBorder="1" applyAlignment="1" applyProtection="1">
      <alignment horizontal="left" vertical="center" wrapText="1"/>
    </xf>
    <xf numFmtId="49" fontId="39" fillId="27" borderId="21" xfId="0" applyFont="1" applyFill="1" applyBorder="1" applyAlignment="1" applyProtection="1">
      <alignment horizontal="left" vertical="center" indent="1"/>
    </xf>
    <xf numFmtId="49" fontId="76" fillId="0" borderId="0" xfId="125" applyNumberFormat="1" applyFont="1" applyFill="1" applyBorder="1" applyAlignment="1" applyProtection="1">
      <alignment horizontal="center" vertical="center" wrapText="1"/>
    </xf>
    <xf numFmtId="3" fontId="76" fillId="0" borderId="0" xfId="126" applyNumberFormat="1" applyFont="1" applyFill="1" applyBorder="1" applyAlignment="1" applyProtection="1">
      <alignment horizontal="center" vertical="center" wrapText="1"/>
    </xf>
    <xf numFmtId="49" fontId="39" fillId="27" borderId="22" xfId="106" applyFont="1" applyFill="1" applyBorder="1" applyAlignment="1" applyProtection="1">
      <alignment horizontal="left" vertical="center" indent="1"/>
    </xf>
    <xf numFmtId="49" fontId="78" fillId="0" borderId="12" xfId="92" applyNumberFormat="1" applyFont="1" applyFill="1" applyBorder="1" applyAlignment="1" applyProtection="1">
      <alignment horizontal="left" vertical="center" wrapText="1" indent="1"/>
    </xf>
    <xf numFmtId="49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107" applyNumberFormat="1" applyAlignment="1" applyProtection="1">
      <alignment vertical="center"/>
    </xf>
    <xf numFmtId="0" fontId="76" fillId="0" borderId="0" xfId="107" applyNumberFormat="1" applyFont="1" applyAlignment="1" applyProtection="1">
      <alignment vertical="center"/>
    </xf>
    <xf numFmtId="0" fontId="5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Alignment="1" applyProtection="1">
      <alignment vertical="center"/>
    </xf>
    <xf numFmtId="0" fontId="41" fillId="0" borderId="0" xfId="107" applyNumberFormat="1" applyFont="1" applyAlignment="1" applyProtection="1">
      <alignment vertical="center"/>
    </xf>
    <xf numFmtId="0" fontId="41" fillId="0" borderId="0" xfId="107" applyNumberFormat="1" applyFont="1" applyBorder="1" applyAlignment="1" applyProtection="1">
      <alignment vertical="center"/>
    </xf>
    <xf numFmtId="0" fontId="79" fillId="0" borderId="0" xfId="107" applyNumberFormat="1" applyFont="1" applyBorder="1" applyAlignment="1" applyProtection="1">
      <alignment vertical="center"/>
    </xf>
    <xf numFmtId="0" fontId="21" fillId="0" borderId="0" xfId="107" applyNumberFormat="1" applyFont="1" applyBorder="1" applyAlignment="1" applyProtection="1">
      <alignment vertical="center"/>
    </xf>
    <xf numFmtId="0" fontId="80" fillId="0" borderId="0" xfId="107" applyNumberFormat="1" applyFont="1" applyBorder="1" applyAlignment="1" applyProtection="1">
      <alignment horizontal="center" vertical="center"/>
    </xf>
    <xf numFmtId="0" fontId="78" fillId="31" borderId="0" xfId="92" applyFont="1" applyFill="1" applyBorder="1" applyAlignment="1" applyProtection="1">
      <alignment vertical="top"/>
    </xf>
    <xf numFmtId="49" fontId="0" fillId="0" borderId="12" xfId="0" applyFill="1" applyBorder="1" applyAlignment="1" applyProtection="1">
      <alignment horizontal="center" vertical="center" wrapText="1"/>
    </xf>
    <xf numFmtId="49" fontId="0" fillId="0" borderId="51" xfId="0" applyNumberFormat="1" applyFill="1" applyBorder="1" applyAlignment="1" applyProtection="1">
      <alignment horizontal="center" vertical="center" wrapText="1"/>
    </xf>
    <xf numFmtId="0" fontId="5" fillId="26" borderId="36" xfId="125" applyNumberFormat="1" applyFont="1" applyFill="1" applyBorder="1" applyAlignment="1" applyProtection="1">
      <alignment horizontal="center" vertical="center" wrapText="1"/>
      <protection locked="0"/>
    </xf>
    <xf numFmtId="0" fontId="35" fillId="0" borderId="27" xfId="107" applyNumberFormat="1" applyBorder="1" applyAlignment="1" applyProtection="1">
      <alignment vertical="center"/>
    </xf>
    <xf numFmtId="49" fontId="0" fillId="27" borderId="21" xfId="0" applyFont="1" applyFill="1" applyBorder="1" applyAlignment="1" applyProtection="1">
      <alignment horizontal="right" vertical="center" wrapText="1"/>
    </xf>
    <xf numFmtId="49" fontId="0" fillId="27" borderId="22" xfId="0" applyFont="1" applyFill="1" applyBorder="1" applyAlignment="1" applyProtection="1">
      <alignment horizontal="right" vertical="center" wrapText="1"/>
    </xf>
    <xf numFmtId="0" fontId="76" fillId="0" borderId="0" xfId="127" applyFont="1" applyFill="1" applyAlignment="1" applyProtection="1">
      <alignment horizontal="center" vertical="center" wrapText="1"/>
    </xf>
    <xf numFmtId="0" fontId="27" fillId="0" borderId="0" xfId="78" applyNumberFormat="1" applyFont="1" applyFill="1" applyBorder="1" applyAlignment="1" applyProtection="1">
      <alignment horizontal="center" vertical="center" wrapText="1"/>
    </xf>
    <xf numFmtId="0" fontId="76" fillId="0" borderId="0" xfId="127" applyFont="1" applyFill="1" applyBorder="1" applyAlignment="1" applyProtection="1">
      <alignment vertical="center" wrapText="1"/>
    </xf>
    <xf numFmtId="0" fontId="76" fillId="0" borderId="29" xfId="107" applyNumberFormat="1" applyFont="1" applyBorder="1" applyAlignment="1">
      <alignment vertical="center"/>
    </xf>
    <xf numFmtId="0" fontId="5" fillId="0" borderId="12" xfId="121" applyFont="1" applyFill="1" applyBorder="1" applyAlignment="1" applyProtection="1">
      <alignment horizontal="center" vertical="center"/>
    </xf>
    <xf numFmtId="49" fontId="5" fillId="26" borderId="12" xfId="121" applyNumberFormat="1" applyFont="1" applyFill="1" applyBorder="1" applyAlignment="1" applyProtection="1">
      <alignment horizontal="left" vertical="center" wrapText="1"/>
      <protection locked="0"/>
    </xf>
    <xf numFmtId="49" fontId="5" fillId="11" borderId="12" xfId="12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0" applyFont="1" applyFill="1" applyAlignment="1" applyProtection="1">
      <alignment vertical="top"/>
    </xf>
    <xf numFmtId="49" fontId="76" fillId="25" borderId="0" xfId="0" applyFont="1" applyFill="1" applyAlignment="1" applyProtection="1">
      <alignment vertical="top"/>
    </xf>
    <xf numFmtId="0" fontId="47" fillId="0" borderId="0" xfId="124" applyFont="1" applyFill="1" applyAlignment="1" applyProtection="1">
      <alignment vertical="center" wrapText="1"/>
    </xf>
    <xf numFmtId="0" fontId="48" fillId="0" borderId="0" xfId="124" applyFont="1" applyFill="1" applyAlignment="1" applyProtection="1">
      <alignment vertical="center" wrapText="1"/>
    </xf>
    <xf numFmtId="0" fontId="48" fillId="0" borderId="0" xfId="124" applyFont="1" applyAlignment="1" applyProtection="1">
      <alignment vertical="center" wrapText="1"/>
    </xf>
    <xf numFmtId="0" fontId="48" fillId="0" borderId="0" xfId="127" applyFont="1" applyFill="1" applyAlignment="1" applyProtection="1">
      <alignment vertical="center" wrapText="1"/>
    </xf>
    <xf numFmtId="0" fontId="81" fillId="0" borderId="0" xfId="127" applyFont="1" applyFill="1" applyAlignment="1" applyProtection="1">
      <alignment vertical="center" wrapText="1"/>
    </xf>
    <xf numFmtId="0" fontId="81" fillId="0" borderId="0" xfId="107" applyNumberFormat="1" applyFont="1" applyAlignment="1" applyProtection="1">
      <alignment vertical="center"/>
    </xf>
    <xf numFmtId="0" fontId="82" fillId="0" borderId="0" xfId="107" applyNumberFormat="1" applyFont="1" applyAlignment="1" applyProtection="1">
      <alignment vertical="center"/>
    </xf>
    <xf numFmtId="0" fontId="82" fillId="0" borderId="0" xfId="107" applyNumberFormat="1" applyFont="1" applyBorder="1" applyAlignment="1" applyProtection="1">
      <alignment vertical="center"/>
    </xf>
    <xf numFmtId="0" fontId="81" fillId="0" borderId="0" xfId="107" applyNumberFormat="1" applyFont="1" applyFill="1" applyAlignment="1" applyProtection="1">
      <alignment vertical="center"/>
    </xf>
    <xf numFmtId="0" fontId="81" fillId="0" borderId="0" xfId="107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127" applyFont="1" applyFill="1" applyAlignment="1" applyProtection="1">
      <alignment vertical="center" wrapText="1"/>
    </xf>
    <xf numFmtId="0" fontId="48" fillId="0" borderId="0" xfId="121" applyFont="1" applyFill="1" applyProtection="1"/>
    <xf numFmtId="0" fontId="48" fillId="0" borderId="0" xfId="121" applyFont="1" applyProtection="1"/>
    <xf numFmtId="49" fontId="49" fillId="25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80" fillId="0" borderId="0" xfId="0" applyFont="1" applyFill="1" applyProtection="1">
      <alignment vertical="top"/>
    </xf>
    <xf numFmtId="0" fontId="76" fillId="0" borderId="0" xfId="124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108" applyNumberFormat="1" applyFont="1" applyFill="1" applyBorder="1" applyAlignment="1" applyProtection="1">
      <alignment horizontal="justify" vertical="center" wrapText="1"/>
    </xf>
    <xf numFmtId="0" fontId="72" fillId="0" borderId="0" xfId="64" applyFill="1" applyBorder="1" applyAlignment="1" applyProtection="1">
      <alignment horizontal="left" vertical="top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0" fontId="5" fillId="26" borderId="36" xfId="124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106" applyFont="1" applyBorder="1" applyProtection="1">
      <alignment vertical="top"/>
    </xf>
    <xf numFmtId="49" fontId="5" fillId="0" borderId="0" xfId="106" applyFont="1" applyBorder="1" applyProtection="1">
      <alignment vertical="top"/>
    </xf>
    <xf numFmtId="49" fontId="31" fillId="0" borderId="0" xfId="106" applyFont="1" applyBorder="1" applyAlignment="1" applyProtection="1">
      <alignment horizontal="center" vertical="center"/>
    </xf>
    <xf numFmtId="49" fontId="5" fillId="0" borderId="0" xfId="106" applyBorder="1" applyProtection="1">
      <alignment vertical="top"/>
    </xf>
    <xf numFmtId="0" fontId="51" fillId="0" borderId="0" xfId="73" applyFont="1" applyFill="1" applyBorder="1" applyAlignment="1" applyProtection="1">
      <alignment vertical="center" wrapText="1"/>
    </xf>
    <xf numFmtId="49" fontId="76" fillId="0" borderId="0" xfId="107" applyFont="1">
      <alignment vertical="top"/>
    </xf>
    <xf numFmtId="49" fontId="5" fillId="0" borderId="0" xfId="106" applyFont="1">
      <alignment vertical="top"/>
    </xf>
    <xf numFmtId="49" fontId="31" fillId="0" borderId="0" xfId="106" applyFont="1" applyAlignment="1">
      <alignment horizontal="center" vertical="center" wrapText="1"/>
    </xf>
    <xf numFmtId="49" fontId="5" fillId="0" borderId="12" xfId="118" applyNumberFormat="1" applyFont="1" applyFill="1" applyBorder="1" applyAlignment="1" applyProtection="1">
      <alignment horizontal="center" vertical="center" wrapText="1"/>
    </xf>
    <xf numFmtId="0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5" fillId="26" borderId="12" xfId="125" applyNumberFormat="1" applyFont="1" applyFill="1" applyBorder="1" applyAlignment="1" applyProtection="1">
      <alignment horizontal="left" vertical="center" wrapText="1"/>
      <protection locked="0"/>
    </xf>
    <xf numFmtId="49" fontId="0" fillId="26" borderId="12" xfId="125" applyNumberFormat="1" applyFont="1" applyFill="1" applyBorder="1" applyAlignment="1" applyProtection="1">
      <alignment horizontal="center" vertical="center" wrapText="1"/>
      <protection locked="0"/>
    </xf>
    <xf numFmtId="49" fontId="72" fillId="26" borderId="12" xfId="64" applyNumberFormat="1" applyFill="1" applyBorder="1" applyAlignment="1" applyProtection="1">
      <alignment horizontal="left" vertical="center" wrapText="1"/>
      <protection locked="0"/>
    </xf>
    <xf numFmtId="0" fontId="80" fillId="0" borderId="0" xfId="106" applyNumberFormat="1" applyFont="1">
      <alignment vertical="top"/>
    </xf>
    <xf numFmtId="49" fontId="80" fillId="0" borderId="0" xfId="106" applyNumberFormat="1" applyFont="1">
      <alignment vertical="top"/>
    </xf>
    <xf numFmtId="0" fontId="5" fillId="27" borderId="20" xfId="127" applyFont="1" applyFill="1" applyBorder="1" applyAlignment="1" applyProtection="1">
      <alignment vertical="center" wrapText="1"/>
    </xf>
    <xf numFmtId="49" fontId="39" fillId="27" borderId="21" xfId="106" applyFont="1" applyFill="1" applyBorder="1" applyAlignment="1" applyProtection="1">
      <alignment horizontal="left" vertical="center"/>
    </xf>
    <xf numFmtId="49" fontId="25" fillId="27" borderId="21" xfId="106" applyFont="1" applyFill="1" applyBorder="1" applyAlignment="1" applyProtection="1">
      <alignment horizontal="center" vertical="top"/>
    </xf>
    <xf numFmtId="49" fontId="25" fillId="27" borderId="22" xfId="106" applyFont="1" applyFill="1" applyBorder="1" applyAlignment="1" applyProtection="1">
      <alignment horizontal="center" vertical="top"/>
    </xf>
    <xf numFmtId="49" fontId="5" fillId="0" borderId="0" xfId="106" applyProtection="1">
      <alignment vertical="top"/>
    </xf>
    <xf numFmtId="49" fontId="76" fillId="0" borderId="0" xfId="0" applyFont="1">
      <alignment vertical="top"/>
    </xf>
    <xf numFmtId="49" fontId="5" fillId="0" borderId="12" xfId="106" applyBorder="1">
      <alignment vertical="top"/>
    </xf>
    <xf numFmtId="49" fontId="10" fillId="0" borderId="0" xfId="106" applyFont="1" applyFill="1" applyBorder="1" applyProtection="1">
      <alignment vertical="top"/>
    </xf>
    <xf numFmtId="49" fontId="5" fillId="0" borderId="0" xfId="106" applyFont="1" applyFill="1" applyBorder="1" applyProtection="1">
      <alignment vertical="top"/>
    </xf>
    <xf numFmtId="49" fontId="31" fillId="0" borderId="0" xfId="106" applyFont="1" applyFill="1" applyBorder="1" applyAlignment="1" applyProtection="1">
      <alignment horizontal="center" vertical="center"/>
    </xf>
    <xf numFmtId="0" fontId="5" fillId="0" borderId="0" xfId="106" applyNumberFormat="1" applyFont="1" applyFill="1" applyBorder="1" applyAlignment="1" applyProtection="1"/>
    <xf numFmtId="49" fontId="5" fillId="0" borderId="0" xfId="106" applyFill="1" applyBorder="1" applyProtection="1">
      <alignment vertical="top"/>
    </xf>
    <xf numFmtId="0" fontId="52" fillId="0" borderId="0" xfId="106" applyNumberFormat="1" applyFont="1" applyFill="1" applyBorder="1" applyAlignment="1" applyProtection="1">
      <alignment horizontal="center" vertical="center" wrapText="1"/>
    </xf>
    <xf numFmtId="0" fontId="10" fillId="0" borderId="0" xfId="106" applyNumberFormat="1" applyFont="1" applyFill="1" applyBorder="1" applyAlignment="1" applyProtection="1"/>
    <xf numFmtId="49" fontId="5" fillId="0" borderId="30" xfId="0" applyNumberFormat="1" applyFont="1" applyBorder="1" applyProtection="1">
      <alignment vertical="top"/>
    </xf>
    <xf numFmtId="49" fontId="5" fillId="0" borderId="30" xfId="0" applyNumberFormat="1" applyFont="1" applyBorder="1" applyAlignment="1" applyProtection="1">
      <alignment vertical="top" wrapText="1"/>
    </xf>
    <xf numFmtId="49" fontId="5" fillId="0" borderId="12" xfId="0" applyNumberFormat="1" applyFont="1" applyBorder="1" applyProtection="1">
      <alignment vertical="top"/>
    </xf>
    <xf numFmtId="49" fontId="76" fillId="0" borderId="0" xfId="106" applyFont="1">
      <alignment vertical="top"/>
    </xf>
    <xf numFmtId="0" fontId="80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horizontal="center" vertical="center" wrapText="1"/>
    </xf>
    <xf numFmtId="0" fontId="80" fillId="0" borderId="0" xfId="127" applyFont="1" applyFill="1" applyAlignment="1" applyProtection="1">
      <alignment horizontal="left" vertical="center" wrapText="1" indent="1"/>
    </xf>
    <xf numFmtId="0" fontId="80" fillId="0" borderId="0" xfId="127" applyFont="1" applyFill="1" applyAlignment="1" applyProtection="1">
      <alignment horizontal="left" vertical="center" indent="1"/>
    </xf>
    <xf numFmtId="0" fontId="80" fillId="0" borderId="0" xfId="127" applyNumberFormat="1" applyFont="1" applyFill="1" applyAlignment="1" applyProtection="1">
      <alignment horizontal="left" vertical="center" indent="1"/>
    </xf>
    <xf numFmtId="0" fontId="76" fillId="0" borderId="0" xfId="127" applyFont="1" applyFill="1" applyAlignment="1" applyProtection="1">
      <alignment horizontal="left" vertical="center" wrapText="1" indent="1"/>
    </xf>
    <xf numFmtId="0" fontId="83" fillId="0" borderId="0" xfId="127" applyFont="1" applyFill="1" applyAlignment="1" applyProtection="1">
      <alignment horizontal="left" vertical="center" wrapText="1" indent="1"/>
    </xf>
    <xf numFmtId="0" fontId="84" fillId="0" borderId="0" xfId="127" applyFont="1" applyFill="1" applyAlignment="1" applyProtection="1">
      <alignment horizontal="left" vertical="center" indent="1"/>
    </xf>
    <xf numFmtId="0" fontId="83" fillId="0" borderId="0" xfId="127" applyFont="1" applyFill="1" applyAlignment="1" applyProtection="1">
      <alignment vertical="center" wrapText="1"/>
    </xf>
    <xf numFmtId="0" fontId="80" fillId="0" borderId="0" xfId="127" applyFont="1" applyFill="1" applyAlignment="1" applyProtection="1">
      <alignment vertical="center"/>
    </xf>
    <xf numFmtId="0" fontId="80" fillId="0" borderId="0" xfId="127" applyNumberFormat="1" applyFont="1" applyFill="1" applyAlignment="1" applyProtection="1">
      <alignment vertical="center"/>
    </xf>
    <xf numFmtId="0" fontId="85" fillId="0" borderId="0" xfId="127" applyFont="1" applyFill="1" applyAlignment="1" applyProtection="1">
      <alignment vertical="center"/>
    </xf>
    <xf numFmtId="0" fontId="51" fillId="0" borderId="0" xfId="127" applyFont="1" applyFill="1" applyAlignment="1" applyProtection="1">
      <alignment vertical="center" wrapText="1"/>
    </xf>
    <xf numFmtId="0" fontId="86" fillId="0" borderId="0" xfId="127" applyFont="1" applyFill="1" applyAlignment="1" applyProtection="1">
      <alignment vertical="center"/>
    </xf>
    <xf numFmtId="0" fontId="5" fillId="0" borderId="52" xfId="127" applyFont="1" applyFill="1" applyBorder="1" applyAlignment="1" applyProtection="1">
      <alignment vertical="center" wrapText="1"/>
    </xf>
    <xf numFmtId="49" fontId="35" fillId="0" borderId="0" xfId="98" applyProtection="1">
      <alignment vertical="top"/>
    </xf>
    <xf numFmtId="49" fontId="35" fillId="0" borderId="0" xfId="98">
      <alignment vertical="top"/>
    </xf>
    <xf numFmtId="49" fontId="0" fillId="0" borderId="31" xfId="0" applyFill="1" applyBorder="1" applyProtection="1">
      <alignment vertical="top"/>
    </xf>
    <xf numFmtId="14" fontId="46" fillId="0" borderId="12" xfId="125" applyNumberFormat="1" applyFont="1" applyFill="1" applyBorder="1" applyAlignment="1" applyProtection="1">
      <alignment horizontal="center" vertical="center" wrapText="1"/>
    </xf>
    <xf numFmtId="14" fontId="5" fillId="0" borderId="12" xfId="125" applyNumberFormat="1" applyFont="1" applyFill="1" applyBorder="1" applyAlignment="1" applyProtection="1">
      <alignment horizontal="left" vertical="center" wrapText="1" indent="1"/>
    </xf>
    <xf numFmtId="49" fontId="87" fillId="27" borderId="21" xfId="106" applyFont="1" applyFill="1" applyBorder="1" applyAlignment="1" applyProtection="1">
      <alignment horizontal="center" vertical="center" wrapText="1"/>
    </xf>
    <xf numFmtId="0" fontId="27" fillId="0" borderId="0" xfId="127" applyNumberFormat="1" applyFont="1" applyFill="1" applyBorder="1" applyAlignment="1" applyProtection="1">
      <alignment horizontal="center" vertical="center" wrapText="1"/>
    </xf>
    <xf numFmtId="0" fontId="27" fillId="0" borderId="0" xfId="127" applyFont="1" applyFill="1" applyBorder="1" applyAlignment="1" applyProtection="1">
      <alignment horizontal="center" vertical="top" wrapTex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  <xf numFmtId="0" fontId="5" fillId="0" borderId="12" xfId="127" applyFont="1" applyFill="1" applyBorder="1" applyAlignment="1" applyProtection="1">
      <alignment vertical="center" wrapText="1"/>
    </xf>
    <xf numFmtId="0" fontId="5" fillId="27" borderId="21" xfId="127" applyFont="1" applyFill="1" applyBorder="1" applyAlignment="1" applyProtection="1">
      <alignment vertical="center" wrapText="1"/>
    </xf>
    <xf numFmtId="0" fontId="5" fillId="0" borderId="20" xfId="78" applyFont="1" applyFill="1" applyBorder="1" applyAlignment="1" applyProtection="1">
      <alignment horizontal="center" vertical="center" wrapText="1"/>
    </xf>
    <xf numFmtId="0" fontId="76" fillId="27" borderId="22" xfId="127" applyFont="1" applyFill="1" applyBorder="1" applyAlignment="1" applyProtection="1">
      <alignment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>
      <alignment horizontal="center" vertical="center"/>
    </xf>
    <xf numFmtId="0" fontId="5" fillId="0" borderId="12" xfId="117" applyNumberFormat="1" applyFont="1" applyFill="1" applyBorder="1" applyAlignment="1" applyProtection="1">
      <alignment horizontal="center" vertical="center" wrapText="1"/>
    </xf>
    <xf numFmtId="0" fontId="5" fillId="0" borderId="12" xfId="125" applyNumberFormat="1" applyFont="1" applyFill="1" applyBorder="1" applyAlignment="1" applyProtection="1">
      <alignment horizontal="center" vertical="center" wrapText="1"/>
    </xf>
    <xf numFmtId="0" fontId="88" fillId="0" borderId="0" xfId="117" applyNumberFormat="1" applyFont="1" applyFill="1" applyBorder="1" applyAlignment="1" applyProtection="1">
      <alignment horizontal="center" vertical="center" wrapText="1"/>
    </xf>
    <xf numFmtId="0" fontId="88" fillId="0" borderId="0" xfId="125" applyNumberFormat="1" applyFont="1" applyFill="1" applyBorder="1" applyAlignment="1" applyProtection="1">
      <alignment horizontal="center" vertical="center" wrapText="1"/>
    </xf>
    <xf numFmtId="0" fontId="88" fillId="0" borderId="0" xfId="0" applyNumberFormat="1" applyFont="1" applyFill="1" applyBorder="1" applyAlignment="1">
      <alignment horizontal="center" vertical="center"/>
    </xf>
    <xf numFmtId="0" fontId="5" fillId="0" borderId="12" xfId="127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left" vertical="center" wrapText="1" indent="1"/>
    </xf>
    <xf numFmtId="0" fontId="5" fillId="0" borderId="12" xfId="127" applyNumberFormat="1" applyFont="1" applyFill="1" applyBorder="1" applyAlignment="1" applyProtection="1">
      <alignment vertical="center" wrapText="1"/>
    </xf>
    <xf numFmtId="0" fontId="5" fillId="0" borderId="12" xfId="117" applyFont="1" applyFill="1" applyBorder="1" applyAlignment="1" applyProtection="1">
      <alignment horizontal="left" vertical="center" wrapText="1" indent="2"/>
    </xf>
    <xf numFmtId="0" fontId="5" fillId="0" borderId="12" xfId="117" applyFont="1" applyFill="1" applyBorder="1" applyAlignment="1" applyProtection="1">
      <alignment horizontal="left" vertical="center" wrapText="1" indent="3"/>
    </xf>
    <xf numFmtId="0" fontId="5" fillId="0" borderId="12" xfId="117" applyFont="1" applyFill="1" applyBorder="1" applyAlignment="1" applyProtection="1">
      <alignment horizontal="left" vertical="center" wrapText="1" indent="4"/>
    </xf>
    <xf numFmtId="49" fontId="5" fillId="0" borderId="27" xfId="127" applyNumberFormat="1" applyFont="1" applyFill="1" applyBorder="1" applyAlignment="1" applyProtection="1">
      <alignment horizontal="center" vertical="center" wrapText="1"/>
    </xf>
    <xf numFmtId="0" fontId="5" fillId="0" borderId="27" xfId="117" applyFont="1" applyFill="1" applyBorder="1" applyAlignment="1" applyProtection="1">
      <alignment horizontal="left" vertical="center" wrapText="1" indent="2"/>
    </xf>
    <xf numFmtId="0" fontId="5" fillId="0" borderId="27" xfId="125" applyNumberFormat="1" applyFont="1" applyFill="1" applyBorder="1" applyAlignment="1" applyProtection="1">
      <alignment horizontal="left" vertical="center" wrapText="1"/>
    </xf>
    <xf numFmtId="49" fontId="5" fillId="0" borderId="27" xfId="127" applyNumberFormat="1" applyFont="1" applyFill="1" applyBorder="1" applyAlignment="1" applyProtection="1">
      <alignment vertical="center" wrapText="1"/>
    </xf>
    <xf numFmtId="49" fontId="5" fillId="0" borderId="0" xfId="127" applyNumberFormat="1" applyFont="1" applyFill="1" applyBorder="1" applyAlignment="1" applyProtection="1">
      <alignment horizontal="center" vertical="center" wrapText="1"/>
    </xf>
    <xf numFmtId="49" fontId="5" fillId="0" borderId="0" xfId="127" applyNumberFormat="1" applyFont="1" applyFill="1" applyBorder="1" applyAlignment="1" applyProtection="1">
      <alignment vertical="center" wrapText="1"/>
    </xf>
    <xf numFmtId="0" fontId="5" fillId="0" borderId="12" xfId="127" applyNumberFormat="1" applyFont="1" applyFill="1" applyBorder="1" applyAlignment="1" applyProtection="1">
      <alignment horizontal="left" vertical="top" wrapText="1"/>
    </xf>
    <xf numFmtId="49" fontId="88" fillId="0" borderId="0" xfId="78" applyNumberFormat="1" applyFont="1" applyFill="1" applyBorder="1" applyAlignment="1" applyProtection="1">
      <alignment horizontal="center" vertical="center" wrapText="1"/>
    </xf>
    <xf numFmtId="0" fontId="5" fillId="0" borderId="0" xfId="127" applyFont="1" applyFill="1" applyAlignment="1" applyProtection="1">
      <alignment vertical="center"/>
    </xf>
    <xf numFmtId="0" fontId="5" fillId="0" borderId="0" xfId="127" applyNumberFormat="1" applyFont="1" applyFill="1" applyAlignment="1" applyProtection="1">
      <alignment vertical="center"/>
    </xf>
    <xf numFmtId="0" fontId="5" fillId="0" borderId="29" xfId="127" applyFont="1" applyFill="1" applyBorder="1" applyAlignment="1" applyProtection="1">
      <alignment vertical="center"/>
    </xf>
    <xf numFmtId="49" fontId="0" fillId="0" borderId="31" xfId="0" applyFill="1" applyBorder="1" applyAlignment="1" applyProtection="1">
      <alignment horizontal="left" vertical="center" indent="1"/>
    </xf>
    <xf numFmtId="0" fontId="5" fillId="0" borderId="0" xfId="117" applyFont="1" applyFill="1" applyBorder="1" applyAlignment="1" applyProtection="1">
      <alignment horizontal="right" vertical="center" wrapText="1"/>
    </xf>
    <xf numFmtId="0" fontId="35" fillId="0" borderId="0" xfId="107" applyNumberFormat="1" applyFill="1" applyBorder="1" applyAlignment="1" applyProtection="1">
      <alignment horizontal="right" vertical="center"/>
    </xf>
    <xf numFmtId="49" fontId="32" fillId="0" borderId="36" xfId="125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0" fontId="1" fillId="0" borderId="0" xfId="128" applyNumberFormat="1"/>
    <xf numFmtId="0" fontId="5" fillId="24" borderId="20" xfId="125" applyNumberFormat="1" applyFont="1" applyFill="1" applyBorder="1" applyAlignment="1" applyProtection="1">
      <alignment horizontal="left" vertical="center" wrapText="1"/>
    </xf>
    <xf numFmtId="0" fontId="5" fillId="0" borderId="20" xfId="125" applyNumberFormat="1" applyFont="1" applyFill="1" applyBorder="1" applyAlignment="1" applyProtection="1">
      <alignment horizontal="center" vertical="center" wrapText="1"/>
    </xf>
    <xf numFmtId="49" fontId="0" fillId="0" borderId="12" xfId="0" applyFont="1" applyBorder="1" applyAlignment="1">
      <alignment horizontal="justify" vertical="center" wrapText="1"/>
    </xf>
    <xf numFmtId="49" fontId="0" fillId="0" borderId="12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25" borderId="0" xfId="0" applyNumberFormat="1" applyFont="1" applyFill="1" applyAlignment="1" applyProtection="1">
      <alignment horizontal="center" vertical="top" wrapText="1"/>
    </xf>
    <xf numFmtId="49" fontId="89" fillId="0" borderId="0" xfId="0" applyFont="1" applyAlignment="1">
      <alignment horizontal="left" vertical="center" wrapText="1" indent="1"/>
    </xf>
    <xf numFmtId="49" fontId="5" fillId="12" borderId="12" xfId="125" applyNumberFormat="1" applyFont="1" applyFill="1" applyBorder="1" applyAlignment="1" applyProtection="1">
      <alignment horizontal="center" vertical="center" wrapText="1"/>
    </xf>
    <xf numFmtId="0" fontId="5" fillId="0" borderId="12" xfId="78" applyFont="1" applyFill="1" applyBorder="1" applyAlignment="1" applyProtection="1">
      <alignment horizontal="center" vertical="center" wrapText="1"/>
    </xf>
    <xf numFmtId="0" fontId="5" fillId="0" borderId="0" xfId="73" applyFont="1" applyFill="1" applyBorder="1" applyAlignment="1" applyProtection="1">
      <alignment horizontal="left" vertical="center" wrapText="1"/>
    </xf>
    <xf numFmtId="49" fontId="0" fillId="0" borderId="20" xfId="0" applyNumberFormat="1" applyFont="1" applyBorder="1" applyAlignment="1">
      <alignment horizontal="center" vertical="center"/>
    </xf>
    <xf numFmtId="0" fontId="5" fillId="0" borderId="22" xfId="127" applyFont="1" applyFill="1" applyBorder="1" applyAlignment="1" applyProtection="1">
      <alignment horizontal="center" vertical="center" wrapText="1"/>
    </xf>
    <xf numFmtId="49" fontId="0" fillId="0" borderId="12" xfId="0" applyFont="1" applyBorder="1" applyAlignment="1">
      <alignment vertical="center" wrapText="1"/>
    </xf>
    <xf numFmtId="49" fontId="0" fillId="0" borderId="12" xfId="0" applyFont="1" applyBorder="1" applyAlignment="1">
      <alignment horizontal="left" vertical="center" wrapText="1" indent="1"/>
    </xf>
    <xf numFmtId="0" fontId="5" fillId="0" borderId="21" xfId="127" applyFont="1" applyFill="1" applyBorder="1" applyAlignment="1" applyProtection="1">
      <alignment horizontal="center" vertical="center" wrapText="1"/>
    </xf>
    <xf numFmtId="0" fontId="5" fillId="27" borderId="27" xfId="127" applyFont="1" applyFill="1" applyBorder="1" applyAlignment="1" applyProtection="1">
      <alignment vertical="center" wrapText="1"/>
    </xf>
    <xf numFmtId="0" fontId="5" fillId="0" borderId="22" xfId="127" applyFont="1" applyFill="1" applyBorder="1" applyAlignment="1" applyProtection="1">
      <alignment vertical="center" wrapText="1"/>
    </xf>
    <xf numFmtId="0" fontId="5" fillId="27" borderId="31" xfId="127" applyFont="1" applyFill="1" applyBorder="1" applyAlignment="1" applyProtection="1">
      <alignment vertical="center" wrapText="1"/>
    </xf>
    <xf numFmtId="0" fontId="0" fillId="0" borderId="20" xfId="0" applyNumberFormat="1" applyFont="1" applyBorder="1" applyAlignment="1">
      <alignment horizontal="center" vertical="center"/>
    </xf>
    <xf numFmtId="49" fontId="5" fillId="0" borderId="20" xfId="127" applyNumberFormat="1" applyFont="1" applyFill="1" applyBorder="1" applyAlignment="1" applyProtection="1">
      <alignment horizontal="left" vertical="center" wrapText="1"/>
    </xf>
    <xf numFmtId="49" fontId="72" fillId="0" borderId="12" xfId="64" applyNumberFormat="1" applyFill="1" applyBorder="1" applyAlignment="1" applyProtection="1">
      <alignment horizontal="left" vertical="center" wrapText="1"/>
    </xf>
    <xf numFmtId="49" fontId="0" fillId="0" borderId="12" xfId="125" applyNumberFormat="1" applyFont="1" applyFill="1" applyBorder="1" applyAlignment="1" applyProtection="1">
      <alignment horizontal="left" vertical="center" wrapText="1"/>
    </xf>
    <xf numFmtId="49" fontId="72" fillId="11" borderId="12" xfId="64" applyNumberFormat="1" applyFill="1" applyBorder="1" applyAlignment="1" applyProtection="1">
      <alignment horizontal="left" vertical="center" wrapText="1"/>
      <protection locked="0"/>
    </xf>
    <xf numFmtId="49" fontId="5" fillId="11" borderId="20" xfId="127" applyNumberFormat="1" applyFont="1" applyFill="1" applyBorder="1" applyAlignment="1" applyProtection="1">
      <alignment horizontal="left" vertical="center" wrapText="1"/>
      <protection locked="0"/>
    </xf>
    <xf numFmtId="49" fontId="0" fillId="11" borderId="12" xfId="125" applyNumberFormat="1" applyFont="1" applyFill="1" applyBorder="1" applyAlignment="1" applyProtection="1">
      <alignment horizontal="left" vertical="center" wrapText="1"/>
      <protection locked="0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49" fontId="5" fillId="0" borderId="0" xfId="84">
      <alignment vertical="top"/>
    </xf>
    <xf numFmtId="22" fontId="5" fillId="0" borderId="0" xfId="121" applyNumberFormat="1" applyFont="1" applyAlignment="1" applyProtection="1">
      <alignment horizontal="left" vertical="center" wrapText="1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0" fontId="5" fillId="24" borderId="36" xfId="124" applyNumberFormat="1" applyFont="1" applyFill="1" applyBorder="1" applyAlignment="1" applyProtection="1">
      <alignment horizontal="center" vertical="center" wrapText="1"/>
    </xf>
    <xf numFmtId="49" fontId="31" fillId="0" borderId="12" xfId="78" applyNumberFormat="1" applyFont="1" applyFill="1" applyBorder="1" applyAlignment="1" applyProtection="1">
      <alignment horizontal="center" vertical="center" wrapText="1"/>
    </xf>
    <xf numFmtId="0" fontId="14" fillId="0" borderId="0" xfId="108" applyNumberFormat="1" applyFont="1" applyFill="1" applyBorder="1" applyAlignment="1" applyProtection="1">
      <alignment horizontal="justify" vertical="top" wrapText="1"/>
    </xf>
    <xf numFmtId="49" fontId="14" fillId="0" borderId="0" xfId="108" applyFont="1" applyFill="1" applyBorder="1" applyAlignment="1" applyProtection="1">
      <alignment horizontal="left" vertical="top" wrapText="1" indent="1"/>
    </xf>
    <xf numFmtId="49" fontId="14" fillId="0" borderId="17" xfId="108" applyFont="1" applyFill="1" applyBorder="1" applyAlignment="1" applyProtection="1">
      <alignment vertical="center" wrapText="1"/>
    </xf>
    <xf numFmtId="49" fontId="14" fillId="0" borderId="0" xfId="108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29" borderId="38" xfId="54" applyNumberFormat="1" applyFont="1" applyFill="1" applyBorder="1" applyAlignment="1" applyProtection="1">
      <alignment horizontal="center" vertical="center" wrapText="1"/>
    </xf>
    <xf numFmtId="0" fontId="18" fillId="29" borderId="54" xfId="54" applyNumberFormat="1" applyFont="1" applyFill="1" applyBorder="1" applyAlignment="1" applyProtection="1">
      <alignment horizontal="center" vertical="center" wrapText="1"/>
    </xf>
    <xf numFmtId="0" fontId="18" fillId="29" borderId="39" xfId="54" applyNumberFormat="1" applyFont="1" applyFill="1" applyBorder="1" applyAlignment="1" applyProtection="1">
      <alignment horizontal="center" vertical="center" wrapText="1"/>
    </xf>
    <xf numFmtId="49" fontId="14" fillId="0" borderId="17" xfId="108" applyFont="1" applyFill="1" applyBorder="1" applyAlignment="1" applyProtection="1">
      <alignment horizontal="left" vertical="center" wrapText="1"/>
    </xf>
    <xf numFmtId="49" fontId="14" fillId="0" borderId="0" xfId="108" applyFont="1" applyFill="1" applyBorder="1" applyAlignment="1" applyProtection="1">
      <alignment horizontal="left" vertical="center" wrapText="1"/>
    </xf>
    <xf numFmtId="49" fontId="25" fillId="0" borderId="0" xfId="68" applyNumberFormat="1" applyFont="1" applyFill="1" applyBorder="1" applyAlignment="1" applyProtection="1">
      <alignment horizontal="left" vertical="top" wrapText="1" indent="1"/>
    </xf>
    <xf numFmtId="0" fontId="14" fillId="0" borderId="0" xfId="108" applyNumberFormat="1" applyFont="1" applyFill="1" applyBorder="1" applyAlignment="1" applyProtection="1">
      <alignment horizontal="justify" vertical="center" wrapText="1"/>
    </xf>
    <xf numFmtId="49" fontId="14" fillId="0" borderId="0" xfId="108" applyFont="1" applyFill="1" applyBorder="1" applyAlignment="1" applyProtection="1">
      <alignment horizontal="left" wrapText="1"/>
    </xf>
    <xf numFmtId="0" fontId="18" fillId="0" borderId="0" xfId="46" applyFont="1" applyFill="1" applyBorder="1" applyAlignment="1" applyProtection="1">
      <alignment horizontal="left" vertical="center" wrapText="1"/>
    </xf>
    <xf numFmtId="49" fontId="90" fillId="0" borderId="0" xfId="65" applyNumberFormat="1" applyFont="1" applyFill="1" applyBorder="1" applyAlignment="1" applyProtection="1">
      <alignment horizontal="left" vertical="top" wrapText="1"/>
    </xf>
    <xf numFmtId="0" fontId="18" fillId="0" borderId="23" xfId="46" applyFont="1" applyFill="1" applyBorder="1" applyAlignment="1" applyProtection="1">
      <alignment horizontal="left" vertical="center" wrapText="1"/>
    </xf>
    <xf numFmtId="0" fontId="18" fillId="0" borderId="32" xfId="46" applyFont="1" applyFill="1" applyBorder="1" applyAlignment="1" applyProtection="1">
      <alignment horizontal="left" vertical="center" wrapText="1"/>
    </xf>
    <xf numFmtId="0" fontId="18" fillId="0" borderId="29" xfId="46" applyFont="1" applyFill="1" applyBorder="1" applyAlignment="1" applyProtection="1">
      <alignment horizontal="left" vertical="center" wrapText="1"/>
    </xf>
    <xf numFmtId="0" fontId="14" fillId="0" borderId="0" xfId="120" applyFont="1" applyFill="1" applyBorder="1" applyAlignment="1" applyProtection="1">
      <alignment vertical="top" wrapText="1"/>
    </xf>
    <xf numFmtId="49" fontId="72" fillId="0" borderId="0" xfId="64" applyNumberFormat="1" applyBorder="1" applyAlignment="1" applyProtection="1">
      <alignment vertical="center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08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108" applyNumberFormat="1" applyFont="1" applyFill="1" applyBorder="1" applyAlignment="1" applyProtection="1">
      <alignment horizontal="left" vertical="center" wrapText="1"/>
    </xf>
    <xf numFmtId="0" fontId="32" fillId="0" borderId="0" xfId="108" applyNumberFormat="1" applyFont="1" applyFill="1" applyBorder="1" applyAlignment="1" applyProtection="1">
      <alignment horizontal="justify" vertical="top" wrapText="1"/>
    </xf>
    <xf numFmtId="0" fontId="5" fillId="0" borderId="54" xfId="124" applyFont="1" applyFill="1" applyBorder="1" applyAlignment="1" applyProtection="1">
      <alignment horizontal="left" vertical="center" wrapText="1" indent="1"/>
    </xf>
    <xf numFmtId="0" fontId="5" fillId="0" borderId="0" xfId="124" applyFont="1" applyFill="1" applyAlignment="1" applyProtection="1">
      <alignment vertical="center" wrapText="1"/>
    </xf>
    <xf numFmtId="14" fontId="5" fillId="24" borderId="24" xfId="125" applyNumberFormat="1" applyFont="1" applyFill="1" applyBorder="1" applyAlignment="1" applyProtection="1">
      <alignment horizontal="left" vertical="center" wrapText="1" indent="1"/>
    </xf>
    <xf numFmtId="14" fontId="5" fillId="24" borderId="32" xfId="125" applyNumberFormat="1" applyFont="1" applyFill="1" applyBorder="1" applyAlignment="1" applyProtection="1">
      <alignment horizontal="left" vertical="center" wrapText="1" indent="1"/>
    </xf>
    <xf numFmtId="14" fontId="5" fillId="24" borderId="30" xfId="125" applyNumberFormat="1" applyFont="1" applyFill="1" applyBorder="1" applyAlignment="1" applyProtection="1">
      <alignment horizontal="left" vertical="center" wrapText="1" indent="1"/>
    </xf>
    <xf numFmtId="0" fontId="31" fillId="0" borderId="23" xfId="127" applyFont="1" applyFill="1" applyBorder="1" applyAlignment="1" applyProtection="1">
      <alignment horizontal="center" vertical="center" wrapText="1"/>
    </xf>
    <xf numFmtId="0" fontId="27" fillId="0" borderId="23" xfId="127" applyFont="1" applyFill="1" applyBorder="1" applyAlignment="1" applyProtection="1">
      <alignment horizontal="center" vertical="center" wrapText="1"/>
    </xf>
    <xf numFmtId="0" fontId="5" fillId="0" borderId="12" xfId="127" applyFont="1" applyFill="1" applyBorder="1" applyAlignment="1" applyProtection="1">
      <alignment horizontal="center" vertical="center" wrapText="1"/>
    </xf>
    <xf numFmtId="0" fontId="5" fillId="24" borderId="24" xfId="127" applyNumberFormat="1" applyFont="1" applyFill="1" applyBorder="1" applyAlignment="1" applyProtection="1">
      <alignment horizontal="left" vertical="center" wrapText="1" indent="1"/>
    </xf>
    <xf numFmtId="0" fontId="5" fillId="26" borderId="32" xfId="127" applyNumberFormat="1" applyFont="1" applyFill="1" applyBorder="1" applyAlignment="1" applyProtection="1">
      <alignment horizontal="left" vertical="center" wrapText="1" indent="1"/>
    </xf>
    <xf numFmtId="0" fontId="5" fillId="26" borderId="30" xfId="127" applyNumberFormat="1" applyFont="1" applyFill="1" applyBorder="1" applyAlignment="1" applyProtection="1">
      <alignment horizontal="left" vertical="center" wrapText="1" indent="1"/>
    </xf>
    <xf numFmtId="14" fontId="31" fillId="0" borderId="24" xfId="125" applyNumberFormat="1" applyFont="1" applyFill="1" applyBorder="1" applyAlignment="1" applyProtection="1">
      <alignment horizontal="center" vertical="center" wrapText="1"/>
    </xf>
    <xf numFmtId="14" fontId="31" fillId="0" borderId="32" xfId="125" applyNumberFormat="1" applyFont="1" applyFill="1" applyBorder="1" applyAlignment="1" applyProtection="1">
      <alignment horizontal="center" vertical="center" wrapText="1"/>
    </xf>
    <xf numFmtId="14" fontId="46" fillId="0" borderId="30" xfId="125" applyNumberFormat="1" applyFont="1" applyFill="1" applyBorder="1" applyAlignment="1" applyProtection="1">
      <alignment horizontal="center" vertical="center" wrapText="1"/>
    </xf>
    <xf numFmtId="166" fontId="5" fillId="0" borderId="20" xfId="127" applyNumberFormat="1" applyFont="1" applyFill="1" applyBorder="1" applyAlignment="1" applyProtection="1">
      <alignment horizontal="center" vertical="center" wrapText="1"/>
    </xf>
    <xf numFmtId="166" fontId="5" fillId="0" borderId="22" xfId="127" applyNumberFormat="1" applyFont="1" applyFill="1" applyBorder="1" applyAlignment="1" applyProtection="1">
      <alignment horizontal="center" vertical="center" wrapText="1"/>
    </xf>
    <xf numFmtId="166" fontId="5" fillId="0" borderId="12" xfId="127" applyNumberFormat="1" applyFont="1" applyFill="1" applyBorder="1" applyAlignment="1" applyProtection="1">
      <alignment horizontal="center" vertical="center" wrapText="1"/>
    </xf>
    <xf numFmtId="49" fontId="27" fillId="0" borderId="21" xfId="78" applyNumberFormat="1" applyFont="1" applyFill="1" applyBorder="1" applyAlignment="1" applyProtection="1">
      <alignment horizontal="center" vertical="center" wrapText="1"/>
    </xf>
    <xf numFmtId="0" fontId="18" fillId="0" borderId="22" xfId="73" applyFont="1" applyFill="1" applyBorder="1" applyAlignment="1" applyProtection="1">
      <alignment horizontal="left" vertical="center" wrapText="1" indent="1"/>
    </xf>
    <xf numFmtId="0" fontId="18" fillId="0" borderId="12" xfId="73" applyFont="1" applyFill="1" applyBorder="1" applyAlignment="1" applyProtection="1">
      <alignment horizontal="left" vertical="center" wrapText="1" indent="1"/>
    </xf>
    <xf numFmtId="0" fontId="18" fillId="0" borderId="20" xfId="73" applyFont="1" applyFill="1" applyBorder="1" applyAlignment="1" applyProtection="1">
      <alignment horizontal="left" vertical="center" wrapText="1" indent="1"/>
    </xf>
    <xf numFmtId="0" fontId="5" fillId="0" borderId="0" xfId="127" applyFont="1" applyFill="1" applyBorder="1" applyAlignment="1" applyProtection="1">
      <alignment horizontal="center" vertical="center" wrapText="1"/>
    </xf>
    <xf numFmtId="49" fontId="5" fillId="0" borderId="0" xfId="125" applyNumberFormat="1" applyFont="1" applyFill="1" applyBorder="1" applyAlignment="1" applyProtection="1">
      <alignment horizontal="center" vertical="center" wrapText="1"/>
    </xf>
    <xf numFmtId="4" fontId="5" fillId="0" borderId="12" xfId="79" applyFont="1" applyFill="1" applyBorder="1" applyAlignment="1" applyProtection="1">
      <alignment horizontal="center" vertical="center" wrapText="1"/>
    </xf>
    <xf numFmtId="0" fontId="78" fillId="0" borderId="24" xfId="92" applyNumberFormat="1" applyFont="1" applyFill="1" applyBorder="1" applyAlignment="1" applyProtection="1">
      <alignment horizontal="left" vertical="center" wrapText="1" indent="1"/>
    </xf>
    <xf numFmtId="0" fontId="78" fillId="0" borderId="30" xfId="92" applyNumberFormat="1" applyFont="1" applyFill="1" applyBorder="1" applyAlignment="1" applyProtection="1">
      <alignment horizontal="left" vertical="center" wrapText="1" indent="1"/>
    </xf>
    <xf numFmtId="49" fontId="5" fillId="24" borderId="12" xfId="125" applyNumberFormat="1" applyFont="1" applyFill="1" applyBorder="1" applyAlignment="1" applyProtection="1">
      <alignment horizontal="center" vertical="center" wrapText="1"/>
    </xf>
    <xf numFmtId="49" fontId="5" fillId="12" borderId="12" xfId="125" applyNumberFormat="1" applyFont="1" applyFill="1" applyBorder="1" applyAlignment="1" applyProtection="1">
      <alignment horizontal="center" vertical="center" wrapText="1"/>
    </xf>
    <xf numFmtId="49" fontId="5" fillId="0" borderId="12" xfId="78" applyNumberFormat="1" applyFont="1" applyFill="1" applyBorder="1" applyAlignment="1" applyProtection="1">
      <alignment horizontal="center" vertical="center" wrapText="1"/>
    </xf>
    <xf numFmtId="49" fontId="5" fillId="24" borderId="24" xfId="125" applyNumberFormat="1" applyFont="1" applyFill="1" applyBorder="1" applyAlignment="1" applyProtection="1">
      <alignment horizontal="left" vertical="center" wrapText="1" indent="2"/>
    </xf>
    <xf numFmtId="49" fontId="5" fillId="12" borderId="32" xfId="125" applyNumberFormat="1" applyFont="1" applyFill="1" applyBorder="1" applyAlignment="1" applyProtection="1">
      <alignment horizontal="left" vertical="center" wrapText="1" indent="2"/>
    </xf>
    <xf numFmtId="49" fontId="5" fillId="12" borderId="30" xfId="125" applyNumberFormat="1" applyFont="1" applyFill="1" applyBorder="1" applyAlignment="1" applyProtection="1">
      <alignment horizontal="left" vertical="center" wrapText="1" indent="2"/>
    </xf>
    <xf numFmtId="14" fontId="46" fillId="0" borderId="24" xfId="125" applyNumberFormat="1" applyFont="1" applyFill="1" applyBorder="1" applyAlignment="1" applyProtection="1">
      <alignment horizontal="center" vertical="center" wrapText="1"/>
    </xf>
    <xf numFmtId="14" fontId="46" fillId="0" borderId="32" xfId="125" applyNumberFormat="1" applyFont="1" applyFill="1" applyBorder="1" applyAlignment="1" applyProtection="1">
      <alignment horizontal="center" vertical="center" wrapText="1"/>
    </xf>
    <xf numFmtId="0" fontId="78" fillId="0" borderId="12" xfId="106" applyNumberFormat="1" applyFont="1" applyBorder="1" applyAlignment="1" applyProtection="1">
      <alignment horizontal="center" vertical="center" wrapText="1"/>
    </xf>
    <xf numFmtId="49" fontId="27" fillId="0" borderId="20" xfId="78" applyNumberFormat="1" applyFont="1" applyFill="1" applyBorder="1" applyAlignment="1" applyProtection="1">
      <alignment horizontal="center" vertical="center" wrapText="1"/>
    </xf>
    <xf numFmtId="49" fontId="27" fillId="0" borderId="22" xfId="78" applyNumberFormat="1" applyFont="1" applyFill="1" applyBorder="1" applyAlignment="1" applyProtection="1">
      <alignment horizontal="center" vertical="center" wrapText="1"/>
    </xf>
    <xf numFmtId="0" fontId="5" fillId="0" borderId="38" xfId="127" applyFont="1" applyFill="1" applyBorder="1" applyAlignment="1" applyProtection="1">
      <alignment horizontal="center" vertical="center" wrapText="1"/>
    </xf>
    <xf numFmtId="0" fontId="5" fillId="0" borderId="39" xfId="127" applyFont="1" applyFill="1" applyBorder="1" applyAlignment="1" applyProtection="1">
      <alignment horizontal="center" vertical="center" wrapText="1"/>
    </xf>
    <xf numFmtId="0" fontId="5" fillId="0" borderId="0" xfId="117" applyFont="1" applyFill="1" applyBorder="1" applyAlignment="1" applyProtection="1">
      <alignment horizontal="right" vertical="center" wrapText="1"/>
    </xf>
    <xf numFmtId="0" fontId="5" fillId="31" borderId="0" xfId="117" applyFont="1" applyFill="1" applyBorder="1" applyAlignment="1" applyProtection="1">
      <alignment horizontal="center" vertical="center" wrapText="1"/>
    </xf>
    <xf numFmtId="0" fontId="5" fillId="0" borderId="12" xfId="117" applyFont="1" applyFill="1" applyBorder="1" applyAlignment="1" applyProtection="1">
      <alignment horizontal="center" vertical="center" wrapText="1"/>
    </xf>
    <xf numFmtId="0" fontId="5" fillId="0" borderId="28" xfId="107" applyNumberFormat="1" applyFont="1" applyBorder="1" applyAlignment="1" applyProtection="1">
      <alignment horizontal="left" vertical="center" wrapText="1" indent="1"/>
    </xf>
    <xf numFmtId="0" fontId="5" fillId="0" borderId="24" xfId="107" applyNumberFormat="1" applyFont="1" applyBorder="1" applyAlignment="1" applyProtection="1">
      <alignment horizontal="left" vertical="center" wrapText="1" indent="1"/>
    </xf>
    <xf numFmtId="0" fontId="5" fillId="0" borderId="26" xfId="107" applyNumberFormat="1" applyFont="1" applyBorder="1" applyAlignment="1" applyProtection="1">
      <alignment horizontal="left" vertical="center" wrapText="1" indent="1"/>
    </xf>
    <xf numFmtId="0" fontId="5" fillId="0" borderId="34" xfId="107" applyNumberFormat="1" applyFont="1" applyBorder="1" applyAlignment="1" applyProtection="1">
      <alignment horizontal="left" vertical="center" indent="1"/>
    </xf>
    <xf numFmtId="0" fontId="5" fillId="0" borderId="30" xfId="107" applyNumberFormat="1" applyFont="1" applyBorder="1" applyAlignment="1" applyProtection="1">
      <alignment horizontal="left" vertical="center" indent="1"/>
    </xf>
    <xf numFmtId="0" fontId="5" fillId="0" borderId="35" xfId="107" applyNumberFormat="1" applyFont="1" applyBorder="1" applyAlignment="1" applyProtection="1">
      <alignment horizontal="left" vertical="center" indent="1"/>
    </xf>
    <xf numFmtId="0" fontId="35" fillId="0" borderId="0" xfId="107" applyNumberFormat="1" applyFill="1" applyBorder="1" applyAlignment="1" applyProtection="1">
      <alignment horizontal="center" vertical="center"/>
    </xf>
    <xf numFmtId="0" fontId="5" fillId="0" borderId="0" xfId="73" applyFont="1" applyFill="1" applyBorder="1" applyAlignment="1" applyProtection="1">
      <alignment horizontal="center" vertical="center" wrapText="1"/>
    </xf>
    <xf numFmtId="0" fontId="35" fillId="0" borderId="0" xfId="107" applyNumberFormat="1" applyFill="1" applyBorder="1" applyAlignment="1" applyProtection="1">
      <alignment horizontal="right" vertical="center"/>
    </xf>
    <xf numFmtId="49" fontId="0" fillId="29" borderId="20" xfId="0" applyFill="1" applyBorder="1" applyAlignment="1" applyProtection="1">
      <alignment horizontal="left" vertical="center" indent="1"/>
    </xf>
    <xf numFmtId="49" fontId="0" fillId="29" borderId="21" xfId="0" applyFill="1" applyBorder="1" applyAlignment="1" applyProtection="1">
      <alignment horizontal="left" vertical="center" indent="1"/>
    </xf>
    <xf numFmtId="49" fontId="0" fillId="29" borderId="22" xfId="0" applyFill="1" applyBorder="1" applyAlignment="1" applyProtection="1">
      <alignment horizontal="left" vertical="center" indent="1"/>
    </xf>
    <xf numFmtId="0" fontId="5" fillId="0" borderId="30" xfId="127" applyFont="1" applyFill="1" applyBorder="1" applyAlignment="1" applyProtection="1">
      <alignment horizontal="center" vertical="center" wrapText="1"/>
    </xf>
    <xf numFmtId="0" fontId="0" fillId="0" borderId="30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5" fillId="0" borderId="0" xfId="127" applyFont="1" applyFill="1" applyAlignment="1" applyProtection="1">
      <alignment horizontal="left" vertical="top" wrapText="1"/>
    </xf>
    <xf numFmtId="0" fontId="5" fillId="0" borderId="27" xfId="73" applyFont="1" applyFill="1" applyBorder="1" applyAlignment="1" applyProtection="1">
      <alignment horizontal="left" vertical="center" wrapText="1"/>
    </xf>
    <xf numFmtId="0" fontId="5" fillId="0" borderId="31" xfId="73" applyFont="1" applyFill="1" applyBorder="1" applyAlignment="1" applyProtection="1">
      <alignment horizontal="left" vertical="center" wrapText="1"/>
    </xf>
    <xf numFmtId="0" fontId="5" fillId="0" borderId="24" xfId="127" applyFont="1" applyFill="1" applyBorder="1" applyAlignment="1" applyProtection="1">
      <alignment horizontal="center" vertical="center" wrapText="1"/>
    </xf>
    <xf numFmtId="0" fontId="5" fillId="0" borderId="34" xfId="127" applyFont="1" applyFill="1" applyBorder="1" applyAlignment="1" applyProtection="1">
      <alignment horizontal="center" vertical="center" wrapText="1"/>
    </xf>
    <xf numFmtId="0" fontId="5" fillId="0" borderId="12" xfId="78" applyFont="1" applyFill="1" applyBorder="1" applyAlignment="1" applyProtection="1">
      <alignment horizontal="center" vertical="center" wrapText="1"/>
    </xf>
    <xf numFmtId="0" fontId="5" fillId="0" borderId="20" xfId="78" applyFont="1" applyFill="1" applyBorder="1" applyAlignment="1" applyProtection="1">
      <alignment horizontal="left" vertical="top" wrapText="1"/>
    </xf>
    <xf numFmtId="0" fontId="5" fillId="0" borderId="22" xfId="78" applyFont="1" applyFill="1" applyBorder="1" applyAlignment="1" applyProtection="1">
      <alignment horizontal="left" vertical="top" wrapText="1"/>
    </xf>
    <xf numFmtId="49" fontId="5" fillId="0" borderId="0" xfId="127" applyNumberFormat="1" applyFont="1" applyFill="1" applyAlignment="1" applyProtection="1">
      <alignment vertical="center" wrapText="1"/>
    </xf>
    <xf numFmtId="0" fontId="18" fillId="0" borderId="45" xfId="73" applyFont="1" applyFill="1" applyBorder="1" applyAlignment="1" applyProtection="1">
      <alignment horizontal="left" vertical="center" wrapText="1" indent="1"/>
    </xf>
    <xf numFmtId="0" fontId="5" fillId="0" borderId="50" xfId="73" applyFont="1" applyFill="1" applyBorder="1" applyAlignment="1" applyProtection="1">
      <alignment horizontal="left" vertical="center" wrapText="1" indent="1"/>
    </xf>
    <xf numFmtId="0" fontId="5" fillId="0" borderId="24" xfId="127" applyNumberFormat="1" applyFont="1" applyFill="1" applyBorder="1" applyAlignment="1" applyProtection="1">
      <alignment horizontal="left" vertical="top" wrapText="1"/>
    </xf>
    <xf numFmtId="0" fontId="5" fillId="0" borderId="30" xfId="127" applyNumberFormat="1" applyFont="1" applyFill="1" applyBorder="1" applyAlignment="1" applyProtection="1">
      <alignment horizontal="left" vertical="top" wrapText="1"/>
    </xf>
    <xf numFmtId="49" fontId="5" fillId="0" borderId="0" xfId="106" applyBorder="1" applyAlignment="1" applyProtection="1">
      <alignment horizontal="left" vertical="top" wrapText="1"/>
    </xf>
    <xf numFmtId="0" fontId="18" fillId="0" borderId="21" xfId="73" applyFont="1" applyFill="1" applyBorder="1" applyAlignment="1" applyProtection="1">
      <alignment horizontal="left" vertical="center" wrapText="1" indent="1"/>
    </xf>
    <xf numFmtId="0" fontId="5" fillId="0" borderId="12" xfId="118" applyNumberFormat="1" applyFont="1" applyFill="1" applyBorder="1" applyAlignment="1" applyProtection="1">
      <alignment horizontal="center" vertical="center" wrapText="1"/>
    </xf>
    <xf numFmtId="0" fontId="5" fillId="0" borderId="45" xfId="73" applyFont="1" applyFill="1" applyBorder="1" applyAlignment="1" applyProtection="1">
      <alignment horizontal="left" vertical="center" wrapText="1" indent="1"/>
    </xf>
    <xf numFmtId="0" fontId="18" fillId="0" borderId="33" xfId="129" applyFont="1" applyBorder="1" applyAlignment="1">
      <alignment horizontal="left" vertical="center" indent="1"/>
    </xf>
    <xf numFmtId="0" fontId="7" fillId="25" borderId="12" xfId="0" applyNumberFormat="1" applyFont="1" applyFill="1" applyBorder="1" applyAlignment="1" applyProtection="1">
      <alignment horizontal="center" vertical="center" wrapText="1"/>
    </xf>
    <xf numFmtId="0" fontId="8" fillId="0" borderId="0" xfId="124" applyFont="1" applyAlignment="1" applyProtection="1">
      <alignment horizontal="left" vertical="center" wrapText="1"/>
    </xf>
    <xf numFmtId="0" fontId="40" fillId="0" borderId="0" xfId="124" applyFont="1" applyAlignment="1" applyProtection="1">
      <alignment horizontal="left" vertical="top" wrapText="1"/>
    </xf>
    <xf numFmtId="0" fontId="8" fillId="0" borderId="0" xfId="124" applyFont="1" applyAlignment="1" applyProtection="1">
      <alignment horizontal="justify" vertical="top" wrapText="1"/>
    </xf>
    <xf numFmtId="0" fontId="40" fillId="0" borderId="0" xfId="124" applyFont="1" applyAlignment="1" applyProtection="1">
      <alignment horizontal="justify" vertical="top" wrapText="1"/>
    </xf>
    <xf numFmtId="0" fontId="27" fillId="0" borderId="23" xfId="127" applyFont="1" applyFill="1" applyBorder="1" applyAlignment="1" applyProtection="1">
      <alignment horizontal="center" vertical="top" wrapText="1"/>
    </xf>
    <xf numFmtId="0" fontId="5" fillId="26" borderId="12" xfId="127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127" applyFont="1" applyFill="1" applyBorder="1" applyAlignment="1" applyProtection="1">
      <alignment horizontal="center" vertical="top" wrapText="1"/>
    </xf>
    <xf numFmtId="14" fontId="46" fillId="0" borderId="12" xfId="125" applyNumberFormat="1" applyFont="1" applyFill="1" applyBorder="1" applyAlignment="1" applyProtection="1">
      <alignment horizontal="center" vertical="center" wrapText="1"/>
    </xf>
    <xf numFmtId="14" fontId="46" fillId="0" borderId="31" xfId="125" applyNumberFormat="1" applyFont="1" applyFill="1" applyBorder="1" applyAlignment="1" applyProtection="1">
      <alignment horizontal="center" vertical="center" wrapText="1"/>
    </xf>
    <xf numFmtId="14" fontId="46" fillId="0" borderId="27" xfId="125" applyNumberFormat="1" applyFont="1" applyFill="1" applyBorder="1" applyAlignment="1" applyProtection="1">
      <alignment horizontal="center" vertical="center" wrapText="1"/>
    </xf>
    <xf numFmtId="0" fontId="78" fillId="26" borderId="12" xfId="92" applyNumberFormat="1" applyFont="1" applyFill="1" applyBorder="1" applyAlignment="1" applyProtection="1">
      <alignment horizontal="left" vertical="center" wrapText="1" indent="1"/>
      <protection locked="0"/>
    </xf>
    <xf numFmtId="0" fontId="78" fillId="26" borderId="12" xfId="92" applyNumberFormat="1" applyFont="1" applyFill="1" applyBorder="1" applyAlignment="1" applyProtection="1">
      <alignment horizontal="left" vertical="top" indent="1"/>
      <protection locked="0"/>
    </xf>
    <xf numFmtId="0" fontId="78" fillId="0" borderId="12" xfId="92" applyNumberFormat="1" applyFont="1" applyFill="1" applyBorder="1" applyAlignment="1" applyProtection="1">
      <alignment horizontal="left" vertical="center" wrapText="1" indent="1"/>
    </xf>
    <xf numFmtId="0" fontId="78" fillId="0" borderId="12" xfId="92" applyNumberFormat="1" applyFont="1" applyFill="1" applyBorder="1" applyAlignment="1" applyProtection="1">
      <alignment horizontal="left" vertical="top" indent="1"/>
    </xf>
    <xf numFmtId="14" fontId="5" fillId="24" borderId="12" xfId="125" applyNumberFormat="1" applyFont="1" applyFill="1" applyBorder="1" applyAlignment="1" applyProtection="1">
      <alignment horizontal="left" vertical="center" wrapText="1" indent="1"/>
    </xf>
  </cellXfs>
  <cellStyles count="160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— акцент1" xfId="142" builtinId="30" hidden="1"/>
    <cellStyle name="20% - Акцент2" xfId="17"/>
    <cellStyle name="20% — акцент2" xfId="145" builtinId="34" hidden="1"/>
    <cellStyle name="20% - Акцент3" xfId="18"/>
    <cellStyle name="20% — акцент3" xfId="148" builtinId="38" hidden="1"/>
    <cellStyle name="20% - Акцент4" xfId="19"/>
    <cellStyle name="20% — акцент4" xfId="151" builtinId="42" hidden="1"/>
    <cellStyle name="20% - Акцент5" xfId="20"/>
    <cellStyle name="20% — акцент5" xfId="154" builtinId="46" hidden="1"/>
    <cellStyle name="20% - Акцент6" xfId="21"/>
    <cellStyle name="20% — акцент6" xfId="157" builtinId="50" hidden="1"/>
    <cellStyle name="40% - Акцент1" xfId="22"/>
    <cellStyle name="40% — акцент1" xfId="143" builtinId="31" hidden="1"/>
    <cellStyle name="40% - Акцент2" xfId="23"/>
    <cellStyle name="40% — акцент2" xfId="146" builtinId="35" hidden="1"/>
    <cellStyle name="40% - Акцент3" xfId="24"/>
    <cellStyle name="40% — акцент3" xfId="149" builtinId="39" hidden="1"/>
    <cellStyle name="40% - Акцент4" xfId="25"/>
    <cellStyle name="40% — акцент4" xfId="152" builtinId="43" hidden="1"/>
    <cellStyle name="40% - Акцент5" xfId="26"/>
    <cellStyle name="40% — акцент5" xfId="155" builtinId="47" hidden="1"/>
    <cellStyle name="40% - Акцент6" xfId="27"/>
    <cellStyle name="40% — акцент6" xfId="158" builtinId="51" hidden="1"/>
    <cellStyle name="60% - Акцент1" xfId="28"/>
    <cellStyle name="60% — акцент1" xfId="144" builtinId="32" hidden="1"/>
    <cellStyle name="60% - Акцент2" xfId="29"/>
    <cellStyle name="60% — акцент2" xfId="147" builtinId="36" hidden="1"/>
    <cellStyle name="60% - Акцент3" xfId="30"/>
    <cellStyle name="60% — акцент3" xfId="150" builtinId="40" hidden="1"/>
    <cellStyle name="60% - Акцент4" xfId="31"/>
    <cellStyle name="60% — акцент4" xfId="153" builtinId="44" hidden="1"/>
    <cellStyle name="60% - Акцент5" xfId="32"/>
    <cellStyle name="60% — акцент5" xfId="156" builtinId="48" hidden="1"/>
    <cellStyle name="60% - Акцент6" xfId="33"/>
    <cellStyle name="60% — акцент6" xfId="159" builtinId="52" hidden="1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4_PASSPORT.TEPLO.PROIZV(v6.0.1)" xfId="71"/>
    <cellStyle name="Гиперссылка 5" xfId="72"/>
    <cellStyle name="Заголовок" xfId="73"/>
    <cellStyle name="Заголовок 1" xfId="74"/>
    <cellStyle name="Заголовок 2" xfId="75"/>
    <cellStyle name="Заголовок 3" xfId="76"/>
    <cellStyle name="Заголовок 4" xfId="77"/>
    <cellStyle name="ЗаголовокСтолбца" xfId="78"/>
    <cellStyle name="Значение" xfId="79"/>
    <cellStyle name="Итог" xfId="80"/>
    <cellStyle name="Контрольная ячейка" xfId="81"/>
    <cellStyle name="Название" xfId="82"/>
    <cellStyle name="Нейтральный" xfId="83"/>
    <cellStyle name="Обычный" xfId="0" builtinId="0" customBuiltin="1"/>
    <cellStyle name="Обычный 10" xfId="84"/>
    <cellStyle name="Обычный 12" xfId="85"/>
    <cellStyle name="Обычный 12 2" xfId="86"/>
    <cellStyle name="Обычный 12 3" xfId="87"/>
    <cellStyle name="Обычный 12 3 2" xfId="88"/>
    <cellStyle name="Обычный 14" xfId="89"/>
    <cellStyle name="Обычный 14 2" xfId="90"/>
    <cellStyle name="Обычный 14_UPDATE.WARM.CALC.INDEX.2015.TO.1.2.3" xfId="91"/>
    <cellStyle name="Обычный 15" xfId="92"/>
    <cellStyle name="Обычный 2" xfId="93"/>
    <cellStyle name="Обычный 2 10 2" xfId="94"/>
    <cellStyle name="Обычный 2 2" xfId="95"/>
    <cellStyle name="Обычный 2 2 2" xfId="96"/>
    <cellStyle name="Обычный 2 3" xfId="97"/>
    <cellStyle name="Обычный 2 4" xfId="98"/>
    <cellStyle name="Обычный 2 7" xfId="99"/>
    <cellStyle name="Обычный 2 8" xfId="100"/>
    <cellStyle name="Обычный 2_13 09 24 Баланс (3)" xfId="101"/>
    <cellStyle name="Обычный 20" xfId="102"/>
    <cellStyle name="Обычный 21" xfId="103"/>
    <cellStyle name="Обычный 22" xfId="104"/>
    <cellStyle name="Обычный 23" xfId="105"/>
    <cellStyle name="Обычный 3" xfId="106"/>
    <cellStyle name="Обычный 3 2" xfId="107"/>
    <cellStyle name="Обычный 3 3" xfId="108"/>
    <cellStyle name="Обычный 3 3 2" xfId="109"/>
    <cellStyle name="Обычный 3 3_PASSPORT.TEPLO.PROIZV(v6.0.1)" xfId="110"/>
    <cellStyle name="Обычный 4" xfId="111"/>
    <cellStyle name="Обычный 4 2" xfId="112"/>
    <cellStyle name="Обычный 4_PASSPORT.TEPLO.PROIZV(v6.0.1)" xfId="113"/>
    <cellStyle name="Обычный 5" xfId="114"/>
    <cellStyle name="Обычный 6" xfId="115"/>
    <cellStyle name="Обычный_INVEST.WARM.PLAN.4.78(v0.1)" xfId="116"/>
    <cellStyle name="Обычный_JKH.OPEN.INFO.HVS(v3.5)_цены161210" xfId="117"/>
    <cellStyle name="Обычный_JKH.OPEN.INFO.PRICE.VO_v4.0(10.02.11)" xfId="118"/>
    <cellStyle name="Обычный_KRU.TARIFF.FACT-0.3" xfId="119"/>
    <cellStyle name="Обычный_KRU.TARIFF.TE.FACT(v0.5)_import_02.02 2" xfId="120"/>
    <cellStyle name="Обычный_MINENERGO.340.PRIL79(v0.1)" xfId="121"/>
    <cellStyle name="Обычный_PREDEL.JKH.2010(v1.3)" xfId="122"/>
    <cellStyle name="Обычный_razrabotka_sablonov_po_WKU" xfId="123"/>
    <cellStyle name="Обычный_SIMPLE_1_massive2" xfId="124"/>
    <cellStyle name="Обычный_ЖКУ_проект3" xfId="125"/>
    <cellStyle name="Обычный_Макет_налог на прибыль v 0.6" xfId="126"/>
    <cellStyle name="Обычный_Мониторинг инвестиций" xfId="127"/>
    <cellStyle name="Обычный_Новая проверка голубых" xfId="128"/>
    <cellStyle name="Обычный_Шаблон по источникам для Модуля Реестр (2)" xfId="129"/>
    <cellStyle name="Плохой" xfId="130"/>
    <cellStyle name="Пояснение" xfId="131"/>
    <cellStyle name="Примечание" xfId="132"/>
    <cellStyle name="Процентный 2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  <cellStyle name="Шапка" xfId="14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3" name="Pict 9" descr="тест">
          <a:extLst>
            <a:ext uri="{FF2B5EF4-FFF2-40B4-BE49-F238E27FC236}">
              <a16:creationId xmlns:a16="http://schemas.microsoft.com/office/drawing/2014/main" id="{69CA48FB-E92C-4089-BFA0-98963B7B3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4" name="Pict 9" descr="тест">
          <a:extLst>
            <a:ext uri="{FF2B5EF4-FFF2-40B4-BE49-F238E27FC236}">
              <a16:creationId xmlns:a16="http://schemas.microsoft.com/office/drawing/2014/main" id="{6856AF7C-DB5E-487B-9843-F56A08A1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1035" name="Pict 9" descr="тест">
          <a:extLst>
            <a:ext uri="{FF2B5EF4-FFF2-40B4-BE49-F238E27FC236}">
              <a16:creationId xmlns:a16="http://schemas.microsoft.com/office/drawing/2014/main" id="{622AABF2-245D-4401-B807-F2C672439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1037" name="InstrImg_1" descr="icon1">
          <a:extLst>
            <a:ext uri="{FF2B5EF4-FFF2-40B4-BE49-F238E27FC236}">
              <a16:creationId xmlns:a16="http://schemas.microsoft.com/office/drawing/2014/main" id="{5E9E2CF7-ABD8-4070-9180-12A747DF5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1038" name="InstrImg_2" descr="icon2">
          <a:extLst>
            <a:ext uri="{FF2B5EF4-FFF2-40B4-BE49-F238E27FC236}">
              <a16:creationId xmlns:a16="http://schemas.microsoft.com/office/drawing/2014/main" id="{4F65C555-1998-4676-9FC6-385B81EBC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1039" name="InstrImg_3" descr="icon3">
          <a:extLst>
            <a:ext uri="{FF2B5EF4-FFF2-40B4-BE49-F238E27FC236}">
              <a16:creationId xmlns:a16="http://schemas.microsoft.com/office/drawing/2014/main" id="{6C3F4718-6FCD-4007-B5B1-1E274724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1040" name="InstrImg_4" descr="icon4">
          <a:extLst>
            <a:ext uri="{FF2B5EF4-FFF2-40B4-BE49-F238E27FC236}">
              <a16:creationId xmlns:a16="http://schemas.microsoft.com/office/drawing/2014/main" id="{C652FE69-74D0-4EFB-B387-D90770B4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1041" name="InstrImg_5" descr="icon5">
          <a:extLst>
            <a:ext uri="{FF2B5EF4-FFF2-40B4-BE49-F238E27FC236}">
              <a16:creationId xmlns:a16="http://schemas.microsoft.com/office/drawing/2014/main" id="{E6DA6102-D441-4616-8245-3371F8737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1042" name="InstrImg_6" descr="icon6">
          <a:extLst>
            <a:ext uri="{FF2B5EF4-FFF2-40B4-BE49-F238E27FC236}">
              <a16:creationId xmlns:a16="http://schemas.microsoft.com/office/drawing/2014/main" id="{3101A2DB-BFAE-44EF-9C18-8EB21D7F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1043" name="Pict 9" descr="тест">
          <a:extLst>
            <a:ext uri="{FF2B5EF4-FFF2-40B4-BE49-F238E27FC236}">
              <a16:creationId xmlns:a16="http://schemas.microsoft.com/office/drawing/2014/main" id="{0C669D0B-13D9-484E-954E-546937D0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1044" name="Pict 9" descr="тест">
          <a:extLst>
            <a:ext uri="{FF2B5EF4-FFF2-40B4-BE49-F238E27FC236}">
              <a16:creationId xmlns:a16="http://schemas.microsoft.com/office/drawing/2014/main" id="{4AA8C29D-E08D-421B-A022-181040832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1045" name="InstrImg_7" descr="icon8.png">
          <a:extLst>
            <a:ext uri="{FF2B5EF4-FFF2-40B4-BE49-F238E27FC236}">
              <a16:creationId xmlns:a16="http://schemas.microsoft.com/office/drawing/2014/main" id="{13B0E947-40A0-4981-A6D5-75F6C8E2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46" name="chkGetUpdatesTrue" descr="check_yes.jpg">
          <a:extLst>
            <a:ext uri="{FF2B5EF4-FFF2-40B4-BE49-F238E27FC236}">
              <a16:creationId xmlns:a16="http://schemas.microsoft.com/office/drawing/2014/main" id="{028EB5A1-053F-42D7-B1AC-A80C1AC61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47" name="chkNoUpdatesFalse" descr="check_no.png">
          <a:extLst>
            <a:ext uri="{FF2B5EF4-FFF2-40B4-BE49-F238E27FC236}">
              <a16:creationId xmlns:a16="http://schemas.microsoft.com/office/drawing/2014/main" id="{0A9A0B80-386A-41DB-996B-1C73F1A8D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1048" name="chkNoUpdatesTrue" descr="check_yes.jpg" hidden="1">
          <a:extLst>
            <a:ext uri="{FF2B5EF4-FFF2-40B4-BE49-F238E27FC236}">
              <a16:creationId xmlns:a16="http://schemas.microsoft.com/office/drawing/2014/main" id="{21953C32-C631-4BD3-9675-385C37AF60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1049" name="chkGetUpdatesFalse" descr="check_no.png" hidden="1">
          <a:extLst>
            <a:ext uri="{FF2B5EF4-FFF2-40B4-BE49-F238E27FC236}">
              <a16:creationId xmlns:a16="http://schemas.microsoft.com/office/drawing/2014/main" id="{DAA0A812-7663-4F0C-9301-953B0F031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1050" name="cmdGetUpdateImg" descr="icon11.png">
          <a:extLst>
            <a:ext uri="{FF2B5EF4-FFF2-40B4-BE49-F238E27FC236}">
              <a16:creationId xmlns:a16="http://schemas.microsoft.com/office/drawing/2014/main" id="{6C100AB9-5140-4A3F-A67A-315351EA7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1051" name="cmdShowHideUpdateLogImg" descr="icon13.png">
          <a:extLst>
            <a:ext uri="{FF2B5EF4-FFF2-40B4-BE49-F238E27FC236}">
              <a16:creationId xmlns:a16="http://schemas.microsoft.com/office/drawing/2014/main" id="{D8696839-06AB-499B-8B0B-EA64397B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1053" name="cmdAct_2" descr="icon15.png">
          <a:extLst>
            <a:ext uri="{FF2B5EF4-FFF2-40B4-BE49-F238E27FC236}">
              <a16:creationId xmlns:a16="http://schemas.microsoft.com/office/drawing/2014/main" id="{27284061-47F4-4DEF-B1BE-BB74AE6E4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1055" name="cmdNoAct_2" descr="icon16.png" hidden="1">
          <a:extLst>
            <a:ext uri="{FF2B5EF4-FFF2-40B4-BE49-F238E27FC236}">
              <a16:creationId xmlns:a16="http://schemas.microsoft.com/office/drawing/2014/main" id="{86C4CDEA-F1EC-412B-83A9-2E58150B62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059" name="InstrWord" hidden="1">
          <a:extLst>
            <a:ext uri="{FF2B5EF4-FFF2-40B4-BE49-F238E27FC236}">
              <a16:creationId xmlns:a16="http://schemas.microsoft.com/office/drawing/2014/main" id="{82D2EF94-D565-470C-ACDB-01FEF528F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>
          <a:extLst>
            <a:ext uri="{FF2B5EF4-FFF2-40B4-BE49-F238E27FC236}">
              <a16:creationId xmlns:a16="http://schemas.microsoft.com/office/drawing/2014/main" id="{00000000-0008-0000-0200-0000C9F80200}"/>
            </a:ext>
          </a:extLst>
        </xdr:cNvPr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3073" name="shCalendar" hidden="1">
          <a:extLst>
            <a:ext uri="{FF2B5EF4-FFF2-40B4-BE49-F238E27FC236}">
              <a16:creationId xmlns:a16="http://schemas.microsoft.com/office/drawing/2014/main" id="{7D3D1323-65F8-439C-B7D6-46EBBA4F3A34}"/>
            </a:ext>
          </a:extLst>
        </xdr:cNvPr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85" name="shCalendar_bck" hidden="1">
            <a:extLst>
              <a:ext uri="{FF2B5EF4-FFF2-40B4-BE49-F238E27FC236}">
                <a16:creationId xmlns:a16="http://schemas.microsoft.com/office/drawing/2014/main" id="{0FC50B56-FAFB-48A3-8C74-9D7D7D1BE0E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86" name="shCalendar_1" descr="CalendarSmall.bmp" hidden="1">
            <a:extLst>
              <a:ext uri="{FF2B5EF4-FFF2-40B4-BE49-F238E27FC236}">
                <a16:creationId xmlns:a16="http://schemas.microsoft.com/office/drawing/2014/main" id="{AC6E55B7-1433-46E0-B6FD-480B34D9FAB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3076" name="ExcludeHelp_7" descr="Справка по листу" hidden="1">
          <a:extLst>
            <a:ext uri="{FF2B5EF4-FFF2-40B4-BE49-F238E27FC236}">
              <a16:creationId xmlns:a16="http://schemas.microsoft.com/office/drawing/2014/main" id="{C0424B7C-E985-4CFB-953B-8829CA16492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3077" name="ExcludeHelp_1" descr="Справка по листу" hidden="1">
          <a:extLst>
            <a:ext uri="{FF2B5EF4-FFF2-40B4-BE49-F238E27FC236}">
              <a16:creationId xmlns:a16="http://schemas.microsoft.com/office/drawing/2014/main" id="{9E0184F3-166D-40EC-B1AF-6E9C1F8996F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3078" name="ExcludeHelp_3" descr="Справка по листу" hidden="1">
          <a:extLst>
            <a:ext uri="{FF2B5EF4-FFF2-40B4-BE49-F238E27FC236}">
              <a16:creationId xmlns:a16="http://schemas.microsoft.com/office/drawing/2014/main" id="{8E0E3DE6-7EEA-4F10-8A16-49D99253B22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3079" name="ExcludeHelp_4" descr="Справка по листу" hidden="1">
          <a:extLst>
            <a:ext uri="{FF2B5EF4-FFF2-40B4-BE49-F238E27FC236}">
              <a16:creationId xmlns:a16="http://schemas.microsoft.com/office/drawing/2014/main" id="{8C66FCFF-12E7-43CD-9779-B1B9955518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80" name="ExcludeHelp_5" descr="Справка по листу" hidden="1">
          <a:extLst>
            <a:ext uri="{FF2B5EF4-FFF2-40B4-BE49-F238E27FC236}">
              <a16:creationId xmlns:a16="http://schemas.microsoft.com/office/drawing/2014/main" id="{DE59D5ED-86F0-42E6-B058-9E9A9EF1D16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209550</xdr:rowOff>
    </xdr:to>
    <xdr:pic macro="[0]!modInfo.MainSheetHelp">
      <xdr:nvPicPr>
        <xdr:cNvPr id="3081" name="ExcludeHelp_6" descr="Справка по листу" hidden="1">
          <a:extLst>
            <a:ext uri="{FF2B5EF4-FFF2-40B4-BE49-F238E27FC236}">
              <a16:creationId xmlns:a16="http://schemas.microsoft.com/office/drawing/2014/main" id="{05D58D1A-E718-4F46-A41D-2ABA92AFF5F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621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123825</xdr:rowOff>
    </xdr:to>
    <xdr:pic macro="[0]!modInfo.MainSheetHelp">
      <xdr:nvPicPr>
        <xdr:cNvPr id="3082" name="ExcludeHelp_2" descr="Справка по листу" hidden="1">
          <a:extLst>
            <a:ext uri="{FF2B5EF4-FFF2-40B4-BE49-F238E27FC236}">
              <a16:creationId xmlns:a16="http://schemas.microsoft.com/office/drawing/2014/main" id="{5B905276-7299-42FE-92C3-55CA2FEA5A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3083" name="cmdCreatePrintedForm" descr="Создание печатной формы">
          <a:extLst>
            <a:ext uri="{FF2B5EF4-FFF2-40B4-BE49-F238E27FC236}">
              <a16:creationId xmlns:a16="http://schemas.microsoft.com/office/drawing/2014/main" id="{5EE4E642-D59B-4ECA-9375-7CA3E4CAC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247650</xdr:colOff>
      <xdr:row>31</xdr:row>
      <xdr:rowOff>247650</xdr:rowOff>
    </xdr:to>
    <xdr:pic macro="[0]!modInfo.MainSheetHelp">
      <xdr:nvPicPr>
        <xdr:cNvPr id="3084" name="ExcludeHelp_4" descr="Справка по листу" hidden="1">
          <a:extLst>
            <a:ext uri="{FF2B5EF4-FFF2-40B4-BE49-F238E27FC236}">
              <a16:creationId xmlns:a16="http://schemas.microsoft.com/office/drawing/2014/main" id="{6E7F82EF-69A9-4649-90DF-3AA9D900A08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4100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4097" name="ExcludeHelp_1" descr="Справка по листу">
          <a:extLst>
            <a:ext uri="{FF2B5EF4-FFF2-40B4-BE49-F238E27FC236}">
              <a16:creationId xmlns:a16="http://schemas.microsoft.com/office/drawing/2014/main" id="{8FF34A2F-E212-47E5-8CC6-1ADD71E03F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4098" name="ExcludeHelp_2" descr="Справка по листу">
          <a:extLst>
            <a:ext uri="{FF2B5EF4-FFF2-40B4-BE49-F238E27FC236}">
              <a16:creationId xmlns:a16="http://schemas.microsoft.com/office/drawing/2014/main" id="{AFB69DAC-04CB-47E1-9AD6-357195FB71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099" name="ExcludeHelp_2" descr="Справка по листу">
          <a:extLst>
            <a:ext uri="{FF2B5EF4-FFF2-40B4-BE49-F238E27FC236}">
              <a16:creationId xmlns:a16="http://schemas.microsoft.com/office/drawing/2014/main" id="{55C7213F-F046-4810-8A53-F4C7933CE94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4100" name="FREEZE_PANES_A11" descr="update_org.png">
          <a:extLst>
            <a:ext uri="{FF2B5EF4-FFF2-40B4-BE49-F238E27FC236}">
              <a16:creationId xmlns:a16="http://schemas.microsoft.com/office/drawing/2014/main" id="{AE8DEC1D-435D-4864-95AD-CC99B18128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4101" name="UNFREEZE_PANES" descr="update_org.png" hidden="1">
          <a:extLst>
            <a:ext uri="{FF2B5EF4-FFF2-40B4-BE49-F238E27FC236}">
              <a16:creationId xmlns:a16="http://schemas.microsoft.com/office/drawing/2014/main" id="{61325371-5DBA-49BD-8DC9-5F4E95E5F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4102" name="UNFREEZE_PANES_A11" descr="update_org.png" hidden="1">
          <a:extLst>
            <a:ext uri="{FF2B5EF4-FFF2-40B4-BE49-F238E27FC236}">
              <a16:creationId xmlns:a16="http://schemas.microsoft.com/office/drawing/2014/main" id="{27B712C4-56B8-4128-B0AC-913D694D4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44</xdr:row>
      <xdr:rowOff>104775</xdr:rowOff>
    </xdr:from>
    <xdr:to>
      <xdr:col>5</xdr:col>
      <xdr:colOff>247650</xdr:colOff>
      <xdr:row>44</xdr:row>
      <xdr:rowOff>390525</xdr:rowOff>
    </xdr:to>
    <xdr:sp macro="[0]!modList07.cmdDoIt_Click_Handler" textlink="">
      <xdr:nvSpPr>
        <xdr:cNvPr id="18" name="cmdCreate_Sheets" hidden="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22" name="FREEZE_PANES_A21" descr="update_org.png">
          <a:extLst>
            <a:ext uri="{FF2B5EF4-FFF2-40B4-BE49-F238E27FC236}">
              <a16:creationId xmlns:a16="http://schemas.microsoft.com/office/drawing/2014/main" id="{DC593708-8F57-40E3-B6B0-8E1802B52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5123" name="UNFREEZE_PANES_A21" descr="update_org.png" hidden="1">
          <a:extLst>
            <a:ext uri="{FF2B5EF4-FFF2-40B4-BE49-F238E27FC236}">
              <a16:creationId xmlns:a16="http://schemas.microsoft.com/office/drawing/2014/main" id="{B3851E28-48E2-4F5D-83B0-0880BBD22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5124" name="ExcludeHelp_1" descr="Справка по листу">
          <a:extLst>
            <a:ext uri="{FF2B5EF4-FFF2-40B4-BE49-F238E27FC236}">
              <a16:creationId xmlns:a16="http://schemas.microsoft.com/office/drawing/2014/main" id="{F1690E7A-6C4B-45D5-8C77-A4939F04845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5125" name="ExcludeHelp_2" descr="Справка по листу">
          <a:extLst>
            <a:ext uri="{FF2B5EF4-FFF2-40B4-BE49-F238E27FC236}">
              <a16:creationId xmlns:a16="http://schemas.microsoft.com/office/drawing/2014/main" id="{B33B7E1A-AAA8-47A2-BE61-A884C0710E2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5126" name="ExcludeHelp_3" descr="Справка по листу">
          <a:extLst>
            <a:ext uri="{FF2B5EF4-FFF2-40B4-BE49-F238E27FC236}">
              <a16:creationId xmlns:a16="http://schemas.microsoft.com/office/drawing/2014/main" id="{7365C26F-73FD-4A28-A0B4-263ADEC4962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5127" name="ExcludeHelp_4" descr="Справка по листу">
          <a:extLst>
            <a:ext uri="{FF2B5EF4-FFF2-40B4-BE49-F238E27FC236}">
              <a16:creationId xmlns:a16="http://schemas.microsoft.com/office/drawing/2014/main" id="{DC2508A3-E70B-45C2-A58D-2C674E39324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688" name="FREEZE_PANES_G11" descr="update_org.png">
          <a:extLst>
            <a:ext uri="{FF2B5EF4-FFF2-40B4-BE49-F238E27FC236}">
              <a16:creationId xmlns:a16="http://schemas.microsoft.com/office/drawing/2014/main" id="{40ED069C-7A02-4D4F-9BFF-41616D876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199689" name="UNFREEZE_PANES_G11" descr="update_org.png" hidden="1">
          <a:extLst>
            <a:ext uri="{FF2B5EF4-FFF2-40B4-BE49-F238E27FC236}">
              <a16:creationId xmlns:a16="http://schemas.microsoft.com/office/drawing/2014/main" id="{5EB8B315-EC1F-42BC-BA9C-92657162B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690" name="shCalendar" hidden="1">
          <a:extLst>
            <a:ext uri="{FF2B5EF4-FFF2-40B4-BE49-F238E27FC236}">
              <a16:creationId xmlns:a16="http://schemas.microsoft.com/office/drawing/2014/main" id="{2AC725CA-C55B-4935-87E2-BFA7CBF1E2E2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65" name="shCalendar_bck" hidden="1">
            <a:extLst>
              <a:ext uri="{FF2B5EF4-FFF2-40B4-BE49-F238E27FC236}">
                <a16:creationId xmlns:a16="http://schemas.microsoft.com/office/drawing/2014/main" id="{01E722F3-CE8B-4BD8-83A4-97080282103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66" name="shCalendar_1" descr="CalendarSmall.bmp" hidden="1">
            <a:extLst>
              <a:ext uri="{FF2B5EF4-FFF2-40B4-BE49-F238E27FC236}">
                <a16:creationId xmlns:a16="http://schemas.microsoft.com/office/drawing/2014/main" id="{6DA86B92-C4C6-492A-8B1F-5D317AA73FB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691" name="shCalendar" hidden="1">
          <a:extLst>
            <a:ext uri="{FF2B5EF4-FFF2-40B4-BE49-F238E27FC236}">
              <a16:creationId xmlns:a16="http://schemas.microsoft.com/office/drawing/2014/main" id="{18D7098D-5193-4345-9DAF-12A81CFFCD72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63" name="shCalendar_bck" hidden="1">
            <a:extLst>
              <a:ext uri="{FF2B5EF4-FFF2-40B4-BE49-F238E27FC236}">
                <a16:creationId xmlns:a16="http://schemas.microsoft.com/office/drawing/2014/main" id="{4F60F4A2-E40F-4E1D-A82A-3A5B762C001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64" name="shCalendar_1" descr="CalendarSmall.bmp" hidden="1">
            <a:extLst>
              <a:ext uri="{FF2B5EF4-FFF2-40B4-BE49-F238E27FC236}">
                <a16:creationId xmlns:a16="http://schemas.microsoft.com/office/drawing/2014/main" id="{06B665A6-B04E-45DA-81B2-8741A51C170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692" name="shCalendar" hidden="1">
          <a:extLst>
            <a:ext uri="{FF2B5EF4-FFF2-40B4-BE49-F238E27FC236}">
              <a16:creationId xmlns:a16="http://schemas.microsoft.com/office/drawing/2014/main" id="{06021D24-DEB2-4968-8B60-0FB56A5C3624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61" name="shCalendar_bck" hidden="1">
            <a:extLst>
              <a:ext uri="{FF2B5EF4-FFF2-40B4-BE49-F238E27FC236}">
                <a16:creationId xmlns:a16="http://schemas.microsoft.com/office/drawing/2014/main" id="{2FB0B02C-6486-4AA5-8781-58A0447AFC5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62" name="shCalendar_1" descr="CalendarSmall.bmp" hidden="1">
            <a:extLst>
              <a:ext uri="{FF2B5EF4-FFF2-40B4-BE49-F238E27FC236}">
                <a16:creationId xmlns:a16="http://schemas.microsoft.com/office/drawing/2014/main" id="{31DEA2F5-F300-4D3E-9B78-C315BDFC55C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693" name="shCalendar" hidden="1">
          <a:extLst>
            <a:ext uri="{FF2B5EF4-FFF2-40B4-BE49-F238E27FC236}">
              <a16:creationId xmlns:a16="http://schemas.microsoft.com/office/drawing/2014/main" id="{D4A2F6B9-2CC2-4987-B89C-D531453AE748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59" name="shCalendar_bck" hidden="1">
            <a:extLst>
              <a:ext uri="{FF2B5EF4-FFF2-40B4-BE49-F238E27FC236}">
                <a16:creationId xmlns:a16="http://schemas.microsoft.com/office/drawing/2014/main" id="{1245C056-9852-45F1-8497-787B12084D9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60" name="shCalendar_1" descr="CalendarSmall.bmp" hidden="1">
            <a:extLst>
              <a:ext uri="{FF2B5EF4-FFF2-40B4-BE49-F238E27FC236}">
                <a16:creationId xmlns:a16="http://schemas.microsoft.com/office/drawing/2014/main" id="{FA5D312C-43AB-4D97-BE13-3C584F2E9D3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94" name="shCalendar" hidden="1">
          <a:extLst>
            <a:ext uri="{FF2B5EF4-FFF2-40B4-BE49-F238E27FC236}">
              <a16:creationId xmlns:a16="http://schemas.microsoft.com/office/drawing/2014/main" id="{F89C60CE-C58A-4EDC-BB9E-9C06E36732F3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57" name="shCalendar_bck" hidden="1">
            <a:extLst>
              <a:ext uri="{FF2B5EF4-FFF2-40B4-BE49-F238E27FC236}">
                <a16:creationId xmlns:a16="http://schemas.microsoft.com/office/drawing/2014/main" id="{6B5696F8-AAD6-47F8-AF2E-BBC59C2559A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58" name="shCalendar_1" descr="CalendarSmall.bmp" hidden="1">
            <a:extLst>
              <a:ext uri="{FF2B5EF4-FFF2-40B4-BE49-F238E27FC236}">
                <a16:creationId xmlns:a16="http://schemas.microsoft.com/office/drawing/2014/main" id="{49D247B2-15E3-43D7-B52B-224192EDA27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95" name="shCalendar" hidden="1">
          <a:extLst>
            <a:ext uri="{FF2B5EF4-FFF2-40B4-BE49-F238E27FC236}">
              <a16:creationId xmlns:a16="http://schemas.microsoft.com/office/drawing/2014/main" id="{CD69D1B1-0AB7-45DF-9F2F-C9D5DB665724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55" name="shCalendar_bck" hidden="1">
            <a:extLst>
              <a:ext uri="{FF2B5EF4-FFF2-40B4-BE49-F238E27FC236}">
                <a16:creationId xmlns:a16="http://schemas.microsoft.com/office/drawing/2014/main" id="{244C24CF-451F-4493-B11D-C424194B464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56" name="shCalendar_1" descr="CalendarSmall.bmp" hidden="1">
            <a:extLst>
              <a:ext uri="{FF2B5EF4-FFF2-40B4-BE49-F238E27FC236}">
                <a16:creationId xmlns:a16="http://schemas.microsoft.com/office/drawing/2014/main" id="{05B7B24D-A5AB-4EB7-A7FC-7F529A9FE49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696" name="shCalendar" hidden="1">
          <a:extLst>
            <a:ext uri="{FF2B5EF4-FFF2-40B4-BE49-F238E27FC236}">
              <a16:creationId xmlns:a16="http://schemas.microsoft.com/office/drawing/2014/main" id="{052A48D9-06A6-4D13-9BF2-269F0C0E07E5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53" name="shCalendar_bck" hidden="1">
            <a:extLst>
              <a:ext uri="{FF2B5EF4-FFF2-40B4-BE49-F238E27FC236}">
                <a16:creationId xmlns:a16="http://schemas.microsoft.com/office/drawing/2014/main" id="{A65A967C-57E4-418A-B3FB-0FE9CBBC11B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54" name="shCalendar_1" descr="CalendarSmall.bmp" hidden="1">
            <a:extLst>
              <a:ext uri="{FF2B5EF4-FFF2-40B4-BE49-F238E27FC236}">
                <a16:creationId xmlns:a16="http://schemas.microsoft.com/office/drawing/2014/main" id="{1A5E1353-4649-4012-8107-DD4BA52129D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697" name="shCalendar" hidden="1">
          <a:extLst>
            <a:ext uri="{FF2B5EF4-FFF2-40B4-BE49-F238E27FC236}">
              <a16:creationId xmlns:a16="http://schemas.microsoft.com/office/drawing/2014/main" id="{E2AF426D-3234-4CDF-A66D-8F201C0CBA99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51" name="shCalendar_bck" hidden="1">
            <a:extLst>
              <a:ext uri="{FF2B5EF4-FFF2-40B4-BE49-F238E27FC236}">
                <a16:creationId xmlns:a16="http://schemas.microsoft.com/office/drawing/2014/main" id="{9E188C4E-1C6E-4493-8B8B-DED7028CADE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52" name="shCalendar_1" descr="CalendarSmall.bmp" hidden="1">
            <a:extLst>
              <a:ext uri="{FF2B5EF4-FFF2-40B4-BE49-F238E27FC236}">
                <a16:creationId xmlns:a16="http://schemas.microsoft.com/office/drawing/2014/main" id="{BDED82A1-1FB2-4D26-A803-284A49E86D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698" name="shCalendar" hidden="1">
          <a:extLst>
            <a:ext uri="{FF2B5EF4-FFF2-40B4-BE49-F238E27FC236}">
              <a16:creationId xmlns:a16="http://schemas.microsoft.com/office/drawing/2014/main" id="{91D536DB-7A93-4394-B358-96C2D0E74099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49" name="shCalendar_bck" hidden="1">
            <a:extLst>
              <a:ext uri="{FF2B5EF4-FFF2-40B4-BE49-F238E27FC236}">
                <a16:creationId xmlns:a16="http://schemas.microsoft.com/office/drawing/2014/main" id="{60858EA9-FE20-47C8-9958-A7943CB1D36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50" name="shCalendar_1" descr="CalendarSmall.bmp" hidden="1">
            <a:extLst>
              <a:ext uri="{FF2B5EF4-FFF2-40B4-BE49-F238E27FC236}">
                <a16:creationId xmlns:a16="http://schemas.microsoft.com/office/drawing/2014/main" id="{0622272F-FC6A-427A-99B9-A68D05EE43F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699" name="shCalendar" hidden="1">
          <a:extLst>
            <a:ext uri="{FF2B5EF4-FFF2-40B4-BE49-F238E27FC236}">
              <a16:creationId xmlns:a16="http://schemas.microsoft.com/office/drawing/2014/main" id="{E82F8843-DCB7-4E59-A1FA-2D2AC94A64AD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47" name="shCalendar_bck" hidden="1">
            <a:extLst>
              <a:ext uri="{FF2B5EF4-FFF2-40B4-BE49-F238E27FC236}">
                <a16:creationId xmlns:a16="http://schemas.microsoft.com/office/drawing/2014/main" id="{832865A3-1078-4593-AC73-9F61DAE28E7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48" name="shCalendar_1" descr="CalendarSmall.bmp" hidden="1">
            <a:extLst>
              <a:ext uri="{FF2B5EF4-FFF2-40B4-BE49-F238E27FC236}">
                <a16:creationId xmlns:a16="http://schemas.microsoft.com/office/drawing/2014/main" id="{45A60F95-2613-491D-9122-3B7E8191CB1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0" name="shCalendar" hidden="1">
          <a:extLst>
            <a:ext uri="{FF2B5EF4-FFF2-40B4-BE49-F238E27FC236}">
              <a16:creationId xmlns:a16="http://schemas.microsoft.com/office/drawing/2014/main" id="{85843925-BEF8-448A-8DF4-250E3FEFC1A5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45" name="shCalendar_bck" hidden="1">
            <a:extLst>
              <a:ext uri="{FF2B5EF4-FFF2-40B4-BE49-F238E27FC236}">
                <a16:creationId xmlns:a16="http://schemas.microsoft.com/office/drawing/2014/main" id="{7355FFFC-B08A-49BE-AAEC-F0BE25DA4DF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46" name="shCalendar_1" descr="CalendarSmall.bmp" hidden="1">
            <a:extLst>
              <a:ext uri="{FF2B5EF4-FFF2-40B4-BE49-F238E27FC236}">
                <a16:creationId xmlns:a16="http://schemas.microsoft.com/office/drawing/2014/main" id="{26C1FE21-C0D9-4881-B60C-912F5DAB671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5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1" name="shCalendar" hidden="1">
          <a:extLst>
            <a:ext uri="{FF2B5EF4-FFF2-40B4-BE49-F238E27FC236}">
              <a16:creationId xmlns:a16="http://schemas.microsoft.com/office/drawing/2014/main" id="{D70893CE-D5DC-438A-9952-DCFF1946752F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43" name="shCalendar_bck" hidden="1">
            <a:extLst>
              <a:ext uri="{FF2B5EF4-FFF2-40B4-BE49-F238E27FC236}">
                <a16:creationId xmlns:a16="http://schemas.microsoft.com/office/drawing/2014/main" id="{2308F41A-F22D-454E-8583-391EF508C0B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44" name="shCalendar_1" descr="CalendarSmall.bmp" hidden="1">
            <a:extLst>
              <a:ext uri="{FF2B5EF4-FFF2-40B4-BE49-F238E27FC236}">
                <a16:creationId xmlns:a16="http://schemas.microsoft.com/office/drawing/2014/main" id="{678BAD5B-C9C6-4339-8860-4BDA96A120D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6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2" name="shCalendar" hidden="1">
          <a:extLst>
            <a:ext uri="{FF2B5EF4-FFF2-40B4-BE49-F238E27FC236}">
              <a16:creationId xmlns:a16="http://schemas.microsoft.com/office/drawing/2014/main" id="{7F4E982E-4541-45C0-8124-51AC2672CE05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41" name="shCalendar_bck" hidden="1">
            <a:extLst>
              <a:ext uri="{FF2B5EF4-FFF2-40B4-BE49-F238E27FC236}">
                <a16:creationId xmlns:a16="http://schemas.microsoft.com/office/drawing/2014/main" id="{EC1AA9F3-9EFE-4E9C-BAC3-5BE958A127C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42" name="shCalendar_1" descr="CalendarSmall.bmp" hidden="1">
            <a:extLst>
              <a:ext uri="{FF2B5EF4-FFF2-40B4-BE49-F238E27FC236}">
                <a16:creationId xmlns:a16="http://schemas.microsoft.com/office/drawing/2014/main" id="{FA4B095E-37E5-4763-9760-B0230C3F73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8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3" name="shCalendar" hidden="1">
          <a:extLst>
            <a:ext uri="{FF2B5EF4-FFF2-40B4-BE49-F238E27FC236}">
              <a16:creationId xmlns:a16="http://schemas.microsoft.com/office/drawing/2014/main" id="{817FE625-12BA-48D9-96BF-F548DCD9659E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39" name="shCalendar_bck" hidden="1">
            <a:extLst>
              <a:ext uri="{FF2B5EF4-FFF2-40B4-BE49-F238E27FC236}">
                <a16:creationId xmlns:a16="http://schemas.microsoft.com/office/drawing/2014/main" id="{7252D653-9E6D-4785-81B2-2DF10D3FF53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40" name="shCalendar_1" descr="CalendarSmall.bmp" hidden="1">
            <a:extLst>
              <a:ext uri="{FF2B5EF4-FFF2-40B4-BE49-F238E27FC236}">
                <a16:creationId xmlns:a16="http://schemas.microsoft.com/office/drawing/2014/main" id="{3A5700BA-CEFC-441A-82F0-AC09499F059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9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4" name="shCalendar" hidden="1">
          <a:extLst>
            <a:ext uri="{FF2B5EF4-FFF2-40B4-BE49-F238E27FC236}">
              <a16:creationId xmlns:a16="http://schemas.microsoft.com/office/drawing/2014/main" id="{F0D535B7-6940-4D23-8585-4DA978C7EFC5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37" name="shCalendar_bck" hidden="1">
            <a:extLst>
              <a:ext uri="{FF2B5EF4-FFF2-40B4-BE49-F238E27FC236}">
                <a16:creationId xmlns:a16="http://schemas.microsoft.com/office/drawing/2014/main" id="{706A8131-BC80-4D56-9DB8-DAFECA64022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38" name="shCalendar_1" descr="CalendarSmall.bmp" hidden="1">
            <a:extLst>
              <a:ext uri="{FF2B5EF4-FFF2-40B4-BE49-F238E27FC236}">
                <a16:creationId xmlns:a16="http://schemas.microsoft.com/office/drawing/2014/main" id="{42C4F16A-4BA8-419C-832C-24EBA92A433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5" name="shCalendar" hidden="1">
          <a:extLst>
            <a:ext uri="{FF2B5EF4-FFF2-40B4-BE49-F238E27FC236}">
              <a16:creationId xmlns:a16="http://schemas.microsoft.com/office/drawing/2014/main" id="{96B23A7F-9E5E-4051-8226-68C55384A459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35" name="shCalendar_bck" hidden="1">
            <a:extLst>
              <a:ext uri="{FF2B5EF4-FFF2-40B4-BE49-F238E27FC236}">
                <a16:creationId xmlns:a16="http://schemas.microsoft.com/office/drawing/2014/main" id="{FD58E849-F5B7-437E-8EAF-DAACA85DFDC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36" name="shCalendar_1" descr="CalendarSmall.bmp" hidden="1">
            <a:extLst>
              <a:ext uri="{FF2B5EF4-FFF2-40B4-BE49-F238E27FC236}">
                <a16:creationId xmlns:a16="http://schemas.microsoft.com/office/drawing/2014/main" id="{66C58591-81FC-4978-BF03-384CD50E52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6" name="shCalendar" hidden="1">
          <a:extLst>
            <a:ext uri="{FF2B5EF4-FFF2-40B4-BE49-F238E27FC236}">
              <a16:creationId xmlns:a16="http://schemas.microsoft.com/office/drawing/2014/main" id="{B5EFAF96-AA54-46B2-B5C5-E376884CC9B0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33" name="shCalendar_bck" hidden="1">
            <a:extLst>
              <a:ext uri="{FF2B5EF4-FFF2-40B4-BE49-F238E27FC236}">
                <a16:creationId xmlns:a16="http://schemas.microsoft.com/office/drawing/2014/main" id="{CBDB80B8-0F2B-4A34-9A29-C379D1D91E3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34" name="shCalendar_1" descr="CalendarSmall.bmp" hidden="1">
            <a:extLst>
              <a:ext uri="{FF2B5EF4-FFF2-40B4-BE49-F238E27FC236}">
                <a16:creationId xmlns:a16="http://schemas.microsoft.com/office/drawing/2014/main" id="{6F91B1B6-FADA-477C-A285-339B1273277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21</xdr:row>
      <xdr:rowOff>47625</xdr:rowOff>
    </xdr:to>
    <xdr:grpSp>
      <xdr:nvGrpSpPr>
        <xdr:cNvPr id="199707" name="shCalendar" hidden="1">
          <a:extLst>
            <a:ext uri="{FF2B5EF4-FFF2-40B4-BE49-F238E27FC236}">
              <a16:creationId xmlns:a16="http://schemas.microsoft.com/office/drawing/2014/main" id="{8B88C831-9AFC-4779-9DE2-EF9C0A9344B6}"/>
            </a:ext>
          </a:extLst>
        </xdr:cNvPr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31" name="shCalendar_bck" hidden="1">
            <a:extLst>
              <a:ext uri="{FF2B5EF4-FFF2-40B4-BE49-F238E27FC236}">
                <a16:creationId xmlns:a16="http://schemas.microsoft.com/office/drawing/2014/main" id="{720D574A-C558-4ECB-950F-6D4CBD04B0A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32" name="shCalendar_1" descr="CalendarSmall.bmp" hidden="1">
            <a:extLst>
              <a:ext uri="{FF2B5EF4-FFF2-40B4-BE49-F238E27FC236}">
                <a16:creationId xmlns:a16="http://schemas.microsoft.com/office/drawing/2014/main" id="{CDBDDCC8-1695-42FF-B1AB-423819D56AC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8" name="shCalendar" hidden="1">
          <a:extLst>
            <a:ext uri="{FF2B5EF4-FFF2-40B4-BE49-F238E27FC236}">
              <a16:creationId xmlns:a16="http://schemas.microsoft.com/office/drawing/2014/main" id="{5DFAF05A-BBBC-4FC3-BF6B-5AEF8BAAB461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29" name="shCalendar_bck" hidden="1">
            <a:extLst>
              <a:ext uri="{FF2B5EF4-FFF2-40B4-BE49-F238E27FC236}">
                <a16:creationId xmlns:a16="http://schemas.microsoft.com/office/drawing/2014/main" id="{DE452D74-E0F3-4395-B3B9-E3EABDF7161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30" name="shCalendar_1" descr="CalendarSmall.bmp" hidden="1">
            <a:extLst>
              <a:ext uri="{FF2B5EF4-FFF2-40B4-BE49-F238E27FC236}">
                <a16:creationId xmlns:a16="http://schemas.microsoft.com/office/drawing/2014/main" id="{00A021FC-F21E-4B42-B586-F605B8A50D5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09" name="shCalendar" hidden="1">
          <a:extLst>
            <a:ext uri="{FF2B5EF4-FFF2-40B4-BE49-F238E27FC236}">
              <a16:creationId xmlns:a16="http://schemas.microsoft.com/office/drawing/2014/main" id="{3A4A9BE3-B496-4481-BB01-AD9593BF07D1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27" name="shCalendar_bck" hidden="1">
            <a:extLst>
              <a:ext uri="{FF2B5EF4-FFF2-40B4-BE49-F238E27FC236}">
                <a16:creationId xmlns:a16="http://schemas.microsoft.com/office/drawing/2014/main" id="{1D1E671E-E2A7-4B4D-9A92-B6D11815C77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28" name="shCalendar_1" descr="CalendarSmall.bmp" hidden="1">
            <a:extLst>
              <a:ext uri="{FF2B5EF4-FFF2-40B4-BE49-F238E27FC236}">
                <a16:creationId xmlns:a16="http://schemas.microsoft.com/office/drawing/2014/main" id="{AB6BC651-3D1F-4004-8E93-EBE5EFC8C01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0" name="shCalendar" hidden="1">
          <a:extLst>
            <a:ext uri="{FF2B5EF4-FFF2-40B4-BE49-F238E27FC236}">
              <a16:creationId xmlns:a16="http://schemas.microsoft.com/office/drawing/2014/main" id="{7DF72194-CDD0-41BD-BB87-7FEC66CA894A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25" name="shCalendar_bck" hidden="1">
            <a:extLst>
              <a:ext uri="{FF2B5EF4-FFF2-40B4-BE49-F238E27FC236}">
                <a16:creationId xmlns:a16="http://schemas.microsoft.com/office/drawing/2014/main" id="{AABC869D-B49D-4DE3-82E9-617CB77B9D0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26" name="shCalendar_1" descr="CalendarSmall.bmp" hidden="1">
            <a:extLst>
              <a:ext uri="{FF2B5EF4-FFF2-40B4-BE49-F238E27FC236}">
                <a16:creationId xmlns:a16="http://schemas.microsoft.com/office/drawing/2014/main" id="{58EC233D-FABF-4540-B5BE-AA9DDBFB518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1" name="shCalendar" hidden="1">
          <a:extLst>
            <a:ext uri="{FF2B5EF4-FFF2-40B4-BE49-F238E27FC236}">
              <a16:creationId xmlns:a16="http://schemas.microsoft.com/office/drawing/2014/main" id="{E1951428-2DD5-4E28-9561-CE84318ECC0A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23" name="shCalendar_bck" hidden="1">
            <a:extLst>
              <a:ext uri="{FF2B5EF4-FFF2-40B4-BE49-F238E27FC236}">
                <a16:creationId xmlns:a16="http://schemas.microsoft.com/office/drawing/2014/main" id="{97F0373A-1750-4FE1-A929-FC32C23831C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24" name="shCalendar_1" descr="CalendarSmall.bmp" hidden="1">
            <a:extLst>
              <a:ext uri="{FF2B5EF4-FFF2-40B4-BE49-F238E27FC236}">
                <a16:creationId xmlns:a16="http://schemas.microsoft.com/office/drawing/2014/main" id="{14D8CB6C-7B51-42CB-B41A-33EB968AC6C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2" name="shCalendar" hidden="1">
          <a:extLst>
            <a:ext uri="{FF2B5EF4-FFF2-40B4-BE49-F238E27FC236}">
              <a16:creationId xmlns:a16="http://schemas.microsoft.com/office/drawing/2014/main" id="{E745BA53-55AB-441A-A4CE-306E818324B3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21" name="shCalendar_bck" hidden="1">
            <a:extLst>
              <a:ext uri="{FF2B5EF4-FFF2-40B4-BE49-F238E27FC236}">
                <a16:creationId xmlns:a16="http://schemas.microsoft.com/office/drawing/2014/main" id="{49D8C3DB-71B4-4754-8863-EDBE027AAB5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22" name="shCalendar_1" descr="CalendarSmall.bmp" hidden="1">
            <a:extLst>
              <a:ext uri="{FF2B5EF4-FFF2-40B4-BE49-F238E27FC236}">
                <a16:creationId xmlns:a16="http://schemas.microsoft.com/office/drawing/2014/main" id="{575CB46D-E8D7-455A-B661-0C622C9AED4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3" name="shCalendar" hidden="1">
          <a:extLst>
            <a:ext uri="{FF2B5EF4-FFF2-40B4-BE49-F238E27FC236}">
              <a16:creationId xmlns:a16="http://schemas.microsoft.com/office/drawing/2014/main" id="{475BDB31-A752-4E50-981D-A67278991C67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19" name="shCalendar_bck" hidden="1">
            <a:extLst>
              <a:ext uri="{FF2B5EF4-FFF2-40B4-BE49-F238E27FC236}">
                <a16:creationId xmlns:a16="http://schemas.microsoft.com/office/drawing/2014/main" id="{6E41394A-030F-415B-B580-30E56568061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20" name="shCalendar_1" descr="CalendarSmall.bmp" hidden="1">
            <a:extLst>
              <a:ext uri="{FF2B5EF4-FFF2-40B4-BE49-F238E27FC236}">
                <a16:creationId xmlns:a16="http://schemas.microsoft.com/office/drawing/2014/main" id="{F0B0491B-267A-4238-B2EA-EFD4C123A12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4" name="shCalendar" hidden="1">
          <a:extLst>
            <a:ext uri="{FF2B5EF4-FFF2-40B4-BE49-F238E27FC236}">
              <a16:creationId xmlns:a16="http://schemas.microsoft.com/office/drawing/2014/main" id="{B1B93E5F-0073-4A3C-BFAC-CE05E0CB542C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17" name="shCalendar_bck" hidden="1">
            <a:extLst>
              <a:ext uri="{FF2B5EF4-FFF2-40B4-BE49-F238E27FC236}">
                <a16:creationId xmlns:a16="http://schemas.microsoft.com/office/drawing/2014/main" id="{7CD354BD-1F10-4824-8B6F-3F82350F9F9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18" name="shCalendar_1" descr="CalendarSmall.bmp" hidden="1">
            <a:extLst>
              <a:ext uri="{FF2B5EF4-FFF2-40B4-BE49-F238E27FC236}">
                <a16:creationId xmlns:a16="http://schemas.microsoft.com/office/drawing/2014/main" id="{A1A98B3B-1AE7-4F4C-A149-49E75A626F3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5" name="shCalendar" hidden="1">
          <a:extLst>
            <a:ext uri="{FF2B5EF4-FFF2-40B4-BE49-F238E27FC236}">
              <a16:creationId xmlns:a16="http://schemas.microsoft.com/office/drawing/2014/main" id="{3360CAD5-25AE-4EC1-97BA-EBC60C9F9E2F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15" name="shCalendar_bck" hidden="1">
            <a:extLst>
              <a:ext uri="{FF2B5EF4-FFF2-40B4-BE49-F238E27FC236}">
                <a16:creationId xmlns:a16="http://schemas.microsoft.com/office/drawing/2014/main" id="{946692A0-2AB3-40C6-8DE9-CA85C9E9BD3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16" name="shCalendar_1" descr="CalendarSmall.bmp" hidden="1">
            <a:extLst>
              <a:ext uri="{FF2B5EF4-FFF2-40B4-BE49-F238E27FC236}">
                <a16:creationId xmlns:a16="http://schemas.microsoft.com/office/drawing/2014/main" id="{C03BBB3B-6F0A-40B8-84EF-97EFFEA9707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6" name="shCalendar" hidden="1">
          <a:extLst>
            <a:ext uri="{FF2B5EF4-FFF2-40B4-BE49-F238E27FC236}">
              <a16:creationId xmlns:a16="http://schemas.microsoft.com/office/drawing/2014/main" id="{1E699CE1-C9C6-46E4-B484-5FB7EB93E5F4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13" name="shCalendar_bck" hidden="1">
            <a:extLst>
              <a:ext uri="{FF2B5EF4-FFF2-40B4-BE49-F238E27FC236}">
                <a16:creationId xmlns:a16="http://schemas.microsoft.com/office/drawing/2014/main" id="{64EBC342-1935-4043-BEA3-FBBD511885D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14" name="shCalendar_1" descr="CalendarSmall.bmp" hidden="1">
            <a:extLst>
              <a:ext uri="{FF2B5EF4-FFF2-40B4-BE49-F238E27FC236}">
                <a16:creationId xmlns:a16="http://schemas.microsoft.com/office/drawing/2014/main" id="{458B4951-7EF3-4948-9D5D-410C217D0F3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7" name="shCalendar" hidden="1">
          <a:extLst>
            <a:ext uri="{FF2B5EF4-FFF2-40B4-BE49-F238E27FC236}">
              <a16:creationId xmlns:a16="http://schemas.microsoft.com/office/drawing/2014/main" id="{45D6AB1B-F274-422C-94FC-AE40DCC1B4F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11" name="shCalendar_bck" hidden="1">
            <a:extLst>
              <a:ext uri="{FF2B5EF4-FFF2-40B4-BE49-F238E27FC236}">
                <a16:creationId xmlns:a16="http://schemas.microsoft.com/office/drawing/2014/main" id="{1DA783E7-D6DC-4075-8923-5FC25F45C7A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12" name="shCalendar_1" descr="CalendarSmall.bmp" hidden="1">
            <a:extLst>
              <a:ext uri="{FF2B5EF4-FFF2-40B4-BE49-F238E27FC236}">
                <a16:creationId xmlns:a16="http://schemas.microsoft.com/office/drawing/2014/main" id="{F23CE3D1-A6AE-4BF4-B597-EFC9DEEEC2F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8" name="shCalendar" hidden="1">
          <a:extLst>
            <a:ext uri="{FF2B5EF4-FFF2-40B4-BE49-F238E27FC236}">
              <a16:creationId xmlns:a16="http://schemas.microsoft.com/office/drawing/2014/main" id="{C35FEEF9-9C9D-4857-8A0A-98C7AB703350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09" name="shCalendar_bck" hidden="1">
            <a:extLst>
              <a:ext uri="{FF2B5EF4-FFF2-40B4-BE49-F238E27FC236}">
                <a16:creationId xmlns:a16="http://schemas.microsoft.com/office/drawing/2014/main" id="{74ED0255-CC99-4B08-9B2F-DF116C938AA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10" name="shCalendar_1" descr="CalendarSmall.bmp" hidden="1">
            <a:extLst>
              <a:ext uri="{FF2B5EF4-FFF2-40B4-BE49-F238E27FC236}">
                <a16:creationId xmlns:a16="http://schemas.microsoft.com/office/drawing/2014/main" id="{685FF2A2-C966-4CD4-B661-864B60309D7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28</xdr:row>
      <xdr:rowOff>0</xdr:rowOff>
    </xdr:from>
    <xdr:to>
      <xdr:col>7</xdr:col>
      <xdr:colOff>228600</xdr:colOff>
      <xdr:row>29</xdr:row>
      <xdr:rowOff>47625</xdr:rowOff>
    </xdr:to>
    <xdr:grpSp>
      <xdr:nvGrpSpPr>
        <xdr:cNvPr id="199719" name="shCalendar" hidden="1">
          <a:extLst>
            <a:ext uri="{FF2B5EF4-FFF2-40B4-BE49-F238E27FC236}">
              <a16:creationId xmlns:a16="http://schemas.microsoft.com/office/drawing/2014/main" id="{A6297195-3F50-451E-957C-F804F3370136}"/>
            </a:ext>
          </a:extLst>
        </xdr:cNvPr>
        <xdr:cNvGrpSpPr>
          <a:grpSpLocks/>
        </xdr:cNvGrpSpPr>
      </xdr:nvGrpSpPr>
      <xdr:grpSpPr bwMode="auto">
        <a:xfrm>
          <a:off x="6572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07" name="shCalendar_bck" hidden="1">
            <a:extLst>
              <a:ext uri="{FF2B5EF4-FFF2-40B4-BE49-F238E27FC236}">
                <a16:creationId xmlns:a16="http://schemas.microsoft.com/office/drawing/2014/main" id="{921ECB64-11D2-4E22-9F49-AF21FD1A790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08" name="shCalendar_1" descr="CalendarSmall.bmp" hidden="1">
            <a:extLst>
              <a:ext uri="{FF2B5EF4-FFF2-40B4-BE49-F238E27FC236}">
                <a16:creationId xmlns:a16="http://schemas.microsoft.com/office/drawing/2014/main" id="{4C7BA83B-6ADE-4211-8185-402082C755B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720" name="shCalendar" hidden="1">
          <a:extLst>
            <a:ext uri="{FF2B5EF4-FFF2-40B4-BE49-F238E27FC236}">
              <a16:creationId xmlns:a16="http://schemas.microsoft.com/office/drawing/2014/main" id="{DFC522E5-7A4A-4A40-BE38-6C65B87A07B2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05" name="shCalendar_bck" hidden="1">
            <a:extLst>
              <a:ext uri="{FF2B5EF4-FFF2-40B4-BE49-F238E27FC236}">
                <a16:creationId xmlns:a16="http://schemas.microsoft.com/office/drawing/2014/main" id="{03779F9A-A43D-4FB5-868D-84FE08570FC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06" name="shCalendar_1" descr="CalendarSmall.bmp" hidden="1">
            <a:extLst>
              <a:ext uri="{FF2B5EF4-FFF2-40B4-BE49-F238E27FC236}">
                <a16:creationId xmlns:a16="http://schemas.microsoft.com/office/drawing/2014/main" id="{8C3E4BCB-9E46-4AB7-AF8A-9974A996BAF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30</xdr:row>
      <xdr:rowOff>0</xdr:rowOff>
    </xdr:from>
    <xdr:to>
      <xdr:col>7</xdr:col>
      <xdr:colOff>228600</xdr:colOff>
      <xdr:row>31</xdr:row>
      <xdr:rowOff>47625</xdr:rowOff>
    </xdr:to>
    <xdr:grpSp>
      <xdr:nvGrpSpPr>
        <xdr:cNvPr id="199721" name="shCalendar" hidden="1">
          <a:extLst>
            <a:ext uri="{FF2B5EF4-FFF2-40B4-BE49-F238E27FC236}">
              <a16:creationId xmlns:a16="http://schemas.microsoft.com/office/drawing/2014/main" id="{1CC0E3DF-7ADD-436C-935C-E05A047CC8F1}"/>
            </a:ext>
          </a:extLst>
        </xdr:cNvPr>
        <xdr:cNvGrpSpPr>
          <a:grpSpLocks/>
        </xdr:cNvGrpSpPr>
      </xdr:nvGrpSpPr>
      <xdr:grpSpPr bwMode="auto">
        <a:xfrm>
          <a:off x="6572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03" name="shCalendar_bck" hidden="1">
            <a:extLst>
              <a:ext uri="{FF2B5EF4-FFF2-40B4-BE49-F238E27FC236}">
                <a16:creationId xmlns:a16="http://schemas.microsoft.com/office/drawing/2014/main" id="{982AA17D-529B-4AEA-80D8-B106079D1C8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04" name="shCalendar_1" descr="CalendarSmall.bmp" hidden="1">
            <a:extLst>
              <a:ext uri="{FF2B5EF4-FFF2-40B4-BE49-F238E27FC236}">
                <a16:creationId xmlns:a16="http://schemas.microsoft.com/office/drawing/2014/main" id="{1F8AF655-D333-40FC-A3A5-EE79C9321A3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22" name="shCalendar" hidden="1">
          <a:extLst>
            <a:ext uri="{FF2B5EF4-FFF2-40B4-BE49-F238E27FC236}">
              <a16:creationId xmlns:a16="http://schemas.microsoft.com/office/drawing/2014/main" id="{0C8BE0DB-2D20-49B6-AF20-2DE77B3E0E5F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401" name="shCalendar_bck" hidden="1">
            <a:extLst>
              <a:ext uri="{FF2B5EF4-FFF2-40B4-BE49-F238E27FC236}">
                <a16:creationId xmlns:a16="http://schemas.microsoft.com/office/drawing/2014/main" id="{5C0293B3-B98A-4078-80EA-6592539A5C2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02" name="shCalendar_1" descr="CalendarSmall.bmp" hidden="1">
            <a:extLst>
              <a:ext uri="{FF2B5EF4-FFF2-40B4-BE49-F238E27FC236}">
                <a16:creationId xmlns:a16="http://schemas.microsoft.com/office/drawing/2014/main" id="{8EA35C5C-B411-41B5-94DF-E9CEFC569D9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23" name="shCalendar" hidden="1">
          <a:extLst>
            <a:ext uri="{FF2B5EF4-FFF2-40B4-BE49-F238E27FC236}">
              <a16:creationId xmlns:a16="http://schemas.microsoft.com/office/drawing/2014/main" id="{D22A4262-47AF-4754-8FD2-F56544A4DA4F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99" name="shCalendar_bck" hidden="1">
            <a:extLst>
              <a:ext uri="{FF2B5EF4-FFF2-40B4-BE49-F238E27FC236}">
                <a16:creationId xmlns:a16="http://schemas.microsoft.com/office/drawing/2014/main" id="{8F887DF5-91D2-40DD-8125-468539F6230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400" name="shCalendar_1" descr="CalendarSmall.bmp" hidden="1">
            <a:extLst>
              <a:ext uri="{FF2B5EF4-FFF2-40B4-BE49-F238E27FC236}">
                <a16:creationId xmlns:a16="http://schemas.microsoft.com/office/drawing/2014/main" id="{45419ACC-8B56-4407-8BA4-62C60C82448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32</xdr:row>
      <xdr:rowOff>0</xdr:rowOff>
    </xdr:from>
    <xdr:to>
      <xdr:col>7</xdr:col>
      <xdr:colOff>228600</xdr:colOff>
      <xdr:row>33</xdr:row>
      <xdr:rowOff>47625</xdr:rowOff>
    </xdr:to>
    <xdr:grpSp>
      <xdr:nvGrpSpPr>
        <xdr:cNvPr id="199724" name="shCalendar" hidden="1">
          <a:extLst>
            <a:ext uri="{FF2B5EF4-FFF2-40B4-BE49-F238E27FC236}">
              <a16:creationId xmlns:a16="http://schemas.microsoft.com/office/drawing/2014/main" id="{306F4AEF-5F83-425F-A89D-7155D2D17AEE}"/>
            </a:ext>
          </a:extLst>
        </xdr:cNvPr>
        <xdr:cNvGrpSpPr>
          <a:grpSpLocks/>
        </xdr:cNvGrpSpPr>
      </xdr:nvGrpSpPr>
      <xdr:grpSpPr bwMode="auto">
        <a:xfrm>
          <a:off x="6572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97" name="shCalendar_bck" hidden="1">
            <a:extLst>
              <a:ext uri="{FF2B5EF4-FFF2-40B4-BE49-F238E27FC236}">
                <a16:creationId xmlns:a16="http://schemas.microsoft.com/office/drawing/2014/main" id="{79FDF3A3-DCE8-4140-B017-F8943CD2885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98" name="shCalendar_1" descr="CalendarSmall.bmp" hidden="1">
            <a:extLst>
              <a:ext uri="{FF2B5EF4-FFF2-40B4-BE49-F238E27FC236}">
                <a16:creationId xmlns:a16="http://schemas.microsoft.com/office/drawing/2014/main" id="{ADE412B0-75C2-4F72-8834-C1F5467D2B4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725" name="shCalendar" hidden="1">
          <a:extLst>
            <a:ext uri="{FF2B5EF4-FFF2-40B4-BE49-F238E27FC236}">
              <a16:creationId xmlns:a16="http://schemas.microsoft.com/office/drawing/2014/main" id="{27ACE10D-AA77-47FC-87BF-51E079361B19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95" name="shCalendar_bck" hidden="1">
            <a:extLst>
              <a:ext uri="{FF2B5EF4-FFF2-40B4-BE49-F238E27FC236}">
                <a16:creationId xmlns:a16="http://schemas.microsoft.com/office/drawing/2014/main" id="{F211596C-75B0-4270-BCE5-332B3A6B86E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96" name="shCalendar_1" descr="CalendarSmall.bmp" hidden="1">
            <a:extLst>
              <a:ext uri="{FF2B5EF4-FFF2-40B4-BE49-F238E27FC236}">
                <a16:creationId xmlns:a16="http://schemas.microsoft.com/office/drawing/2014/main" id="{3BAE3B4D-58CD-4BF3-9175-8F6FE5F47DA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34</xdr:row>
      <xdr:rowOff>0</xdr:rowOff>
    </xdr:from>
    <xdr:to>
      <xdr:col>7</xdr:col>
      <xdr:colOff>228600</xdr:colOff>
      <xdr:row>35</xdr:row>
      <xdr:rowOff>47625</xdr:rowOff>
    </xdr:to>
    <xdr:grpSp>
      <xdr:nvGrpSpPr>
        <xdr:cNvPr id="199726" name="shCalendar" hidden="1">
          <a:extLst>
            <a:ext uri="{FF2B5EF4-FFF2-40B4-BE49-F238E27FC236}">
              <a16:creationId xmlns:a16="http://schemas.microsoft.com/office/drawing/2014/main" id="{75F510DE-7DCE-4A10-8202-6AF223FE1F8C}"/>
            </a:ext>
          </a:extLst>
        </xdr:cNvPr>
        <xdr:cNvGrpSpPr>
          <a:grpSpLocks/>
        </xdr:cNvGrpSpPr>
      </xdr:nvGrpSpPr>
      <xdr:grpSpPr bwMode="auto">
        <a:xfrm>
          <a:off x="6572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93" name="shCalendar_bck" hidden="1">
            <a:extLst>
              <a:ext uri="{FF2B5EF4-FFF2-40B4-BE49-F238E27FC236}">
                <a16:creationId xmlns:a16="http://schemas.microsoft.com/office/drawing/2014/main" id="{FBEC956C-1D47-42DE-AC46-DFA84904185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94" name="shCalendar_1" descr="CalendarSmall.bmp" hidden="1">
            <a:extLst>
              <a:ext uri="{FF2B5EF4-FFF2-40B4-BE49-F238E27FC236}">
                <a16:creationId xmlns:a16="http://schemas.microsoft.com/office/drawing/2014/main" id="{7D57CD38-0F46-4C6F-9C18-07B0AA5C312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27" name="shCalendar" hidden="1">
          <a:extLst>
            <a:ext uri="{FF2B5EF4-FFF2-40B4-BE49-F238E27FC236}">
              <a16:creationId xmlns:a16="http://schemas.microsoft.com/office/drawing/2014/main" id="{F1EF622E-C156-4BDE-85A5-43F27AD6B0BD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91" name="shCalendar_bck" hidden="1">
            <a:extLst>
              <a:ext uri="{FF2B5EF4-FFF2-40B4-BE49-F238E27FC236}">
                <a16:creationId xmlns:a16="http://schemas.microsoft.com/office/drawing/2014/main" id="{4589FE75-FD3A-4C5D-8923-13C2351F7A4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92" name="shCalendar_1" descr="CalendarSmall.bmp" hidden="1">
            <a:extLst>
              <a:ext uri="{FF2B5EF4-FFF2-40B4-BE49-F238E27FC236}">
                <a16:creationId xmlns:a16="http://schemas.microsoft.com/office/drawing/2014/main" id="{C18D3374-779C-4502-A426-CF7C4C82762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28" name="shCalendar" hidden="1">
          <a:extLst>
            <a:ext uri="{FF2B5EF4-FFF2-40B4-BE49-F238E27FC236}">
              <a16:creationId xmlns:a16="http://schemas.microsoft.com/office/drawing/2014/main" id="{95436A59-C641-44DC-9786-90AE7F7BD745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89" name="shCalendar_bck" hidden="1">
            <a:extLst>
              <a:ext uri="{FF2B5EF4-FFF2-40B4-BE49-F238E27FC236}">
                <a16:creationId xmlns:a16="http://schemas.microsoft.com/office/drawing/2014/main" id="{C15780EE-B05A-4450-A18D-C3F259A128B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90" name="shCalendar_1" descr="CalendarSmall.bmp" hidden="1">
            <a:extLst>
              <a:ext uri="{FF2B5EF4-FFF2-40B4-BE49-F238E27FC236}">
                <a16:creationId xmlns:a16="http://schemas.microsoft.com/office/drawing/2014/main" id="{40D404D9-916F-4750-813B-85994520801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199729" name="shCalendar" hidden="1">
          <a:extLst>
            <a:ext uri="{FF2B5EF4-FFF2-40B4-BE49-F238E27FC236}">
              <a16:creationId xmlns:a16="http://schemas.microsoft.com/office/drawing/2014/main" id="{D5DA549E-2452-424E-BC33-AE6850E78217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87" name="shCalendar_bck" hidden="1">
            <a:extLst>
              <a:ext uri="{FF2B5EF4-FFF2-40B4-BE49-F238E27FC236}">
                <a16:creationId xmlns:a16="http://schemas.microsoft.com/office/drawing/2014/main" id="{779F8294-36D1-4DF7-801B-018C34C43F1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88" name="shCalendar_1" descr="CalendarSmall.bmp" hidden="1">
            <a:extLst>
              <a:ext uri="{FF2B5EF4-FFF2-40B4-BE49-F238E27FC236}">
                <a16:creationId xmlns:a16="http://schemas.microsoft.com/office/drawing/2014/main" id="{625D5B15-7DB5-4B1D-A771-0CA9F490489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199730" name="shCalendar" hidden="1">
          <a:extLst>
            <a:ext uri="{FF2B5EF4-FFF2-40B4-BE49-F238E27FC236}">
              <a16:creationId xmlns:a16="http://schemas.microsoft.com/office/drawing/2014/main" id="{D9022422-81B5-497A-916D-7EB7AC942550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85" name="shCalendar_bck" hidden="1">
            <a:extLst>
              <a:ext uri="{FF2B5EF4-FFF2-40B4-BE49-F238E27FC236}">
                <a16:creationId xmlns:a16="http://schemas.microsoft.com/office/drawing/2014/main" id="{92362AB9-BA63-4F36-9567-BD6D2E4208B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86" name="shCalendar_1" descr="CalendarSmall.bmp" hidden="1">
            <a:extLst>
              <a:ext uri="{FF2B5EF4-FFF2-40B4-BE49-F238E27FC236}">
                <a16:creationId xmlns:a16="http://schemas.microsoft.com/office/drawing/2014/main" id="{2CF97D32-88B4-4F40-8285-BC99812AF13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199731" name="shCalendar" hidden="1">
          <a:extLst>
            <a:ext uri="{FF2B5EF4-FFF2-40B4-BE49-F238E27FC236}">
              <a16:creationId xmlns:a16="http://schemas.microsoft.com/office/drawing/2014/main" id="{C56043FC-90C7-437C-966B-658A4D3DA20B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83" name="shCalendar_bck" hidden="1">
            <a:extLst>
              <a:ext uri="{FF2B5EF4-FFF2-40B4-BE49-F238E27FC236}">
                <a16:creationId xmlns:a16="http://schemas.microsoft.com/office/drawing/2014/main" id="{0B5BB193-1A7C-4D15-BD35-02B31FDED2D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84" name="shCalendar_1" descr="CalendarSmall.bmp" hidden="1">
            <a:extLst>
              <a:ext uri="{FF2B5EF4-FFF2-40B4-BE49-F238E27FC236}">
                <a16:creationId xmlns:a16="http://schemas.microsoft.com/office/drawing/2014/main" id="{B12BE4EA-5EED-4545-9C45-E1493D1CC05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199732" name="shCalendar" hidden="1">
          <a:extLst>
            <a:ext uri="{FF2B5EF4-FFF2-40B4-BE49-F238E27FC236}">
              <a16:creationId xmlns:a16="http://schemas.microsoft.com/office/drawing/2014/main" id="{063AD1D0-9541-4876-9647-ED1C7F48164C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81" name="shCalendar_bck" hidden="1">
            <a:extLst>
              <a:ext uri="{FF2B5EF4-FFF2-40B4-BE49-F238E27FC236}">
                <a16:creationId xmlns:a16="http://schemas.microsoft.com/office/drawing/2014/main" id="{6CF1CA05-9B25-4C37-B403-EB4560C9DF4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82" name="shCalendar_1" descr="CalendarSmall.bmp" hidden="1">
            <a:extLst>
              <a:ext uri="{FF2B5EF4-FFF2-40B4-BE49-F238E27FC236}">
                <a16:creationId xmlns:a16="http://schemas.microsoft.com/office/drawing/2014/main" id="{E3511367-5B7E-463E-841E-23F93D4BEC5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199733" name="shCalendar" hidden="1">
          <a:extLst>
            <a:ext uri="{FF2B5EF4-FFF2-40B4-BE49-F238E27FC236}">
              <a16:creationId xmlns:a16="http://schemas.microsoft.com/office/drawing/2014/main" id="{264235C5-435F-4648-8634-85545F624425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79" name="shCalendar_bck" hidden="1">
            <a:extLst>
              <a:ext uri="{FF2B5EF4-FFF2-40B4-BE49-F238E27FC236}">
                <a16:creationId xmlns:a16="http://schemas.microsoft.com/office/drawing/2014/main" id="{391CE735-9834-4444-86C6-9BD8CBA1D2E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80" name="shCalendar_1" descr="CalendarSmall.bmp" hidden="1">
            <a:extLst>
              <a:ext uri="{FF2B5EF4-FFF2-40B4-BE49-F238E27FC236}">
                <a16:creationId xmlns:a16="http://schemas.microsoft.com/office/drawing/2014/main" id="{83A8081A-354B-47DF-B7DE-286B65685F3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199734" name="shCalendar" hidden="1">
          <a:extLst>
            <a:ext uri="{FF2B5EF4-FFF2-40B4-BE49-F238E27FC236}">
              <a16:creationId xmlns:a16="http://schemas.microsoft.com/office/drawing/2014/main" id="{992AECF5-8A21-44E8-91FF-00C1281D01C9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77" name="shCalendar_bck" hidden="1">
            <a:extLst>
              <a:ext uri="{FF2B5EF4-FFF2-40B4-BE49-F238E27FC236}">
                <a16:creationId xmlns:a16="http://schemas.microsoft.com/office/drawing/2014/main" id="{DEABC28D-1EEE-4185-9CDC-3FA36F39EA8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78" name="shCalendar_1" descr="CalendarSmall.bmp" hidden="1">
            <a:extLst>
              <a:ext uri="{FF2B5EF4-FFF2-40B4-BE49-F238E27FC236}">
                <a16:creationId xmlns:a16="http://schemas.microsoft.com/office/drawing/2014/main" id="{A4676C2E-319D-4AA9-BAEC-D0B5A896362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199735" name="shCalendar" hidden="1">
          <a:extLst>
            <a:ext uri="{FF2B5EF4-FFF2-40B4-BE49-F238E27FC236}">
              <a16:creationId xmlns:a16="http://schemas.microsoft.com/office/drawing/2014/main" id="{77C9BD3B-ADAD-4305-9483-348968F5B772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75" name="shCalendar_bck" hidden="1">
            <a:extLst>
              <a:ext uri="{FF2B5EF4-FFF2-40B4-BE49-F238E27FC236}">
                <a16:creationId xmlns:a16="http://schemas.microsoft.com/office/drawing/2014/main" id="{A7335A43-F2E2-4E88-AAF1-8CCDAC53E1E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76" name="shCalendar_1" descr="CalendarSmall.bmp" hidden="1">
            <a:extLst>
              <a:ext uri="{FF2B5EF4-FFF2-40B4-BE49-F238E27FC236}">
                <a16:creationId xmlns:a16="http://schemas.microsoft.com/office/drawing/2014/main" id="{8283AC08-494C-4D91-A590-262E495F10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36" name="shCalendar" hidden="1">
          <a:extLst>
            <a:ext uri="{FF2B5EF4-FFF2-40B4-BE49-F238E27FC236}">
              <a16:creationId xmlns:a16="http://schemas.microsoft.com/office/drawing/2014/main" id="{F1942E41-7555-4CCC-A245-DCD3AA8B8F47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73" name="shCalendar_bck" hidden="1">
            <a:extLst>
              <a:ext uri="{FF2B5EF4-FFF2-40B4-BE49-F238E27FC236}">
                <a16:creationId xmlns:a16="http://schemas.microsoft.com/office/drawing/2014/main" id="{E54CA444-BC17-433E-8B08-7A61FCEB30D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74" name="shCalendar_1" descr="CalendarSmall.bmp" hidden="1">
            <a:extLst>
              <a:ext uri="{FF2B5EF4-FFF2-40B4-BE49-F238E27FC236}">
                <a16:creationId xmlns:a16="http://schemas.microsoft.com/office/drawing/2014/main" id="{A0412D56-B281-4B5A-9C7F-DD38B6BE845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37" name="shCalendar" hidden="1">
          <a:extLst>
            <a:ext uri="{FF2B5EF4-FFF2-40B4-BE49-F238E27FC236}">
              <a16:creationId xmlns:a16="http://schemas.microsoft.com/office/drawing/2014/main" id="{9629C3AC-CDA4-4460-B1DB-2B51101B60F2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71" name="shCalendar_bck" hidden="1">
            <a:extLst>
              <a:ext uri="{FF2B5EF4-FFF2-40B4-BE49-F238E27FC236}">
                <a16:creationId xmlns:a16="http://schemas.microsoft.com/office/drawing/2014/main" id="{A79E093A-FC1D-4AE1-909E-B3CA1AC7F3B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72" name="shCalendar_1" descr="CalendarSmall.bmp" hidden="1">
            <a:extLst>
              <a:ext uri="{FF2B5EF4-FFF2-40B4-BE49-F238E27FC236}">
                <a16:creationId xmlns:a16="http://schemas.microsoft.com/office/drawing/2014/main" id="{42408E4D-6411-4E77-889D-2E80C847E99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38" name="shCalendar" hidden="1">
          <a:extLst>
            <a:ext uri="{FF2B5EF4-FFF2-40B4-BE49-F238E27FC236}">
              <a16:creationId xmlns:a16="http://schemas.microsoft.com/office/drawing/2014/main" id="{7B1C31FA-3ECA-4CA2-AFE6-2F0616CBA78F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69" name="shCalendar_bck" hidden="1">
            <a:extLst>
              <a:ext uri="{FF2B5EF4-FFF2-40B4-BE49-F238E27FC236}">
                <a16:creationId xmlns:a16="http://schemas.microsoft.com/office/drawing/2014/main" id="{2B757238-4BAB-47DF-B560-E987E997C6B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70" name="shCalendar_1" descr="CalendarSmall.bmp" hidden="1">
            <a:extLst>
              <a:ext uri="{FF2B5EF4-FFF2-40B4-BE49-F238E27FC236}">
                <a16:creationId xmlns:a16="http://schemas.microsoft.com/office/drawing/2014/main" id="{899086E0-36E1-4600-9680-9DDBF06930B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39" name="shCalendar" hidden="1">
          <a:extLst>
            <a:ext uri="{FF2B5EF4-FFF2-40B4-BE49-F238E27FC236}">
              <a16:creationId xmlns:a16="http://schemas.microsoft.com/office/drawing/2014/main" id="{DE662631-4181-4944-AAD0-75640C497741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67" name="shCalendar_bck" hidden="1">
            <a:extLst>
              <a:ext uri="{FF2B5EF4-FFF2-40B4-BE49-F238E27FC236}">
                <a16:creationId xmlns:a16="http://schemas.microsoft.com/office/drawing/2014/main" id="{734F977E-9A69-4ED9-A566-6F9DF9899F3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68" name="shCalendar_1" descr="CalendarSmall.bmp" hidden="1">
            <a:extLst>
              <a:ext uri="{FF2B5EF4-FFF2-40B4-BE49-F238E27FC236}">
                <a16:creationId xmlns:a16="http://schemas.microsoft.com/office/drawing/2014/main" id="{12E7BCC6-5827-42F3-ADCD-3FA63CAC454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40" name="shCalendar" hidden="1">
          <a:extLst>
            <a:ext uri="{FF2B5EF4-FFF2-40B4-BE49-F238E27FC236}">
              <a16:creationId xmlns:a16="http://schemas.microsoft.com/office/drawing/2014/main" id="{06398981-F114-41B1-B26A-60D1359B4EEE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65" name="shCalendar_bck" hidden="1">
            <a:extLst>
              <a:ext uri="{FF2B5EF4-FFF2-40B4-BE49-F238E27FC236}">
                <a16:creationId xmlns:a16="http://schemas.microsoft.com/office/drawing/2014/main" id="{45D5F4A3-FBE0-4CD8-9C46-2CBE82356E8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66" name="shCalendar_1" descr="CalendarSmall.bmp" hidden="1">
            <a:extLst>
              <a:ext uri="{FF2B5EF4-FFF2-40B4-BE49-F238E27FC236}">
                <a16:creationId xmlns:a16="http://schemas.microsoft.com/office/drawing/2014/main" id="{3CCAADC9-4318-4263-B4EC-918A7269F7B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41" name="shCalendar" hidden="1">
          <a:extLst>
            <a:ext uri="{FF2B5EF4-FFF2-40B4-BE49-F238E27FC236}">
              <a16:creationId xmlns:a16="http://schemas.microsoft.com/office/drawing/2014/main" id="{0EAC0424-5061-4BDC-8BFF-A7BBD3525A67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63" name="shCalendar_bck" hidden="1">
            <a:extLst>
              <a:ext uri="{FF2B5EF4-FFF2-40B4-BE49-F238E27FC236}">
                <a16:creationId xmlns:a16="http://schemas.microsoft.com/office/drawing/2014/main" id="{227AF05A-5D08-42B0-8E42-2D7B8CAAEF8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64" name="shCalendar_1" descr="CalendarSmall.bmp" hidden="1">
            <a:extLst>
              <a:ext uri="{FF2B5EF4-FFF2-40B4-BE49-F238E27FC236}">
                <a16:creationId xmlns:a16="http://schemas.microsoft.com/office/drawing/2014/main" id="{C800CA4D-EFF7-42D9-BD79-F9D48F8CB9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42" name="shCalendar" hidden="1">
          <a:extLst>
            <a:ext uri="{FF2B5EF4-FFF2-40B4-BE49-F238E27FC236}">
              <a16:creationId xmlns:a16="http://schemas.microsoft.com/office/drawing/2014/main" id="{1C07D43F-6A91-4D04-B512-5737807E3520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61" name="shCalendar_bck" hidden="1">
            <a:extLst>
              <a:ext uri="{FF2B5EF4-FFF2-40B4-BE49-F238E27FC236}">
                <a16:creationId xmlns:a16="http://schemas.microsoft.com/office/drawing/2014/main" id="{79216DB2-1CE5-4795-9707-D84348D2BCF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62" name="shCalendar_1" descr="CalendarSmall.bmp" hidden="1">
            <a:extLst>
              <a:ext uri="{FF2B5EF4-FFF2-40B4-BE49-F238E27FC236}">
                <a16:creationId xmlns:a16="http://schemas.microsoft.com/office/drawing/2014/main" id="{0467554C-BBD4-4280-98FC-12D35B29137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43" name="shCalendar" hidden="1">
          <a:extLst>
            <a:ext uri="{FF2B5EF4-FFF2-40B4-BE49-F238E27FC236}">
              <a16:creationId xmlns:a16="http://schemas.microsoft.com/office/drawing/2014/main" id="{D451236B-5C91-425E-A1C9-3C54C13F9F82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59" name="shCalendar_bck" hidden="1">
            <a:extLst>
              <a:ext uri="{FF2B5EF4-FFF2-40B4-BE49-F238E27FC236}">
                <a16:creationId xmlns:a16="http://schemas.microsoft.com/office/drawing/2014/main" id="{D95320CB-D769-4CBC-8FF5-99995D687DE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60" name="shCalendar_1" descr="CalendarSmall.bmp" hidden="1">
            <a:extLst>
              <a:ext uri="{FF2B5EF4-FFF2-40B4-BE49-F238E27FC236}">
                <a16:creationId xmlns:a16="http://schemas.microsoft.com/office/drawing/2014/main" id="{A47A1FDD-244A-4CD5-B0BB-96AACEC0EA4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0</xdr:row>
      <xdr:rowOff>0</xdr:rowOff>
    </xdr:from>
    <xdr:to>
      <xdr:col>9</xdr:col>
      <xdr:colOff>228600</xdr:colOff>
      <xdr:row>21</xdr:row>
      <xdr:rowOff>47625</xdr:rowOff>
    </xdr:to>
    <xdr:grpSp>
      <xdr:nvGrpSpPr>
        <xdr:cNvPr id="199744" name="shCalendar" hidden="1">
          <a:extLst>
            <a:ext uri="{FF2B5EF4-FFF2-40B4-BE49-F238E27FC236}">
              <a16:creationId xmlns:a16="http://schemas.microsoft.com/office/drawing/2014/main" id="{C0E89C43-F2B8-4AC8-A7B4-4C6D895C6E87}"/>
            </a:ext>
          </a:extLst>
        </xdr:cNvPr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57" name="shCalendar_bck" hidden="1">
            <a:extLst>
              <a:ext uri="{FF2B5EF4-FFF2-40B4-BE49-F238E27FC236}">
                <a16:creationId xmlns:a16="http://schemas.microsoft.com/office/drawing/2014/main" id="{32B200F8-8755-4F31-8C2A-2561306B79E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58" name="shCalendar_1" descr="CalendarSmall.bmp" hidden="1">
            <a:extLst>
              <a:ext uri="{FF2B5EF4-FFF2-40B4-BE49-F238E27FC236}">
                <a16:creationId xmlns:a16="http://schemas.microsoft.com/office/drawing/2014/main" id="{AE5F34F5-3403-447E-8780-19729BB5287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45" name="shCalendar" hidden="1">
          <a:extLst>
            <a:ext uri="{FF2B5EF4-FFF2-40B4-BE49-F238E27FC236}">
              <a16:creationId xmlns:a16="http://schemas.microsoft.com/office/drawing/2014/main" id="{5EDF2C7B-47C9-41E3-AD88-ECF5D53CFED6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55" name="shCalendar_bck" hidden="1">
            <a:extLst>
              <a:ext uri="{FF2B5EF4-FFF2-40B4-BE49-F238E27FC236}">
                <a16:creationId xmlns:a16="http://schemas.microsoft.com/office/drawing/2014/main" id="{0F18B9B9-4AB6-4B30-81BA-3AC04C638E2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56" name="shCalendar_1" descr="CalendarSmall.bmp" hidden="1">
            <a:extLst>
              <a:ext uri="{FF2B5EF4-FFF2-40B4-BE49-F238E27FC236}">
                <a16:creationId xmlns:a16="http://schemas.microsoft.com/office/drawing/2014/main" id="{8EE8EBB4-2C00-4813-BC05-0F656C40C2A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46" name="shCalendar" hidden="1">
          <a:extLst>
            <a:ext uri="{FF2B5EF4-FFF2-40B4-BE49-F238E27FC236}">
              <a16:creationId xmlns:a16="http://schemas.microsoft.com/office/drawing/2014/main" id="{CAE2B2F5-9BE6-493E-9448-B2916C586655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53" name="shCalendar_bck" hidden="1">
            <a:extLst>
              <a:ext uri="{FF2B5EF4-FFF2-40B4-BE49-F238E27FC236}">
                <a16:creationId xmlns:a16="http://schemas.microsoft.com/office/drawing/2014/main" id="{4F24CD4F-1DEF-4D52-B02C-21C84A1CA57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54" name="shCalendar_1" descr="CalendarSmall.bmp" hidden="1">
            <a:extLst>
              <a:ext uri="{FF2B5EF4-FFF2-40B4-BE49-F238E27FC236}">
                <a16:creationId xmlns:a16="http://schemas.microsoft.com/office/drawing/2014/main" id="{4AE3E3DD-3B5D-4039-85A1-404B5898C48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47" name="shCalendar" hidden="1">
          <a:extLst>
            <a:ext uri="{FF2B5EF4-FFF2-40B4-BE49-F238E27FC236}">
              <a16:creationId xmlns:a16="http://schemas.microsoft.com/office/drawing/2014/main" id="{7DAAAA4B-D1B8-47CA-804A-1CF97195958E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51" name="shCalendar_bck" hidden="1">
            <a:extLst>
              <a:ext uri="{FF2B5EF4-FFF2-40B4-BE49-F238E27FC236}">
                <a16:creationId xmlns:a16="http://schemas.microsoft.com/office/drawing/2014/main" id="{B72C1421-7C8A-461A-90C3-BC03EAA8280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52" name="shCalendar_1" descr="CalendarSmall.bmp" hidden="1">
            <a:extLst>
              <a:ext uri="{FF2B5EF4-FFF2-40B4-BE49-F238E27FC236}">
                <a16:creationId xmlns:a16="http://schemas.microsoft.com/office/drawing/2014/main" id="{39895429-8AD3-450B-BCD3-AC501B3D683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48" name="shCalendar" hidden="1">
          <a:extLst>
            <a:ext uri="{FF2B5EF4-FFF2-40B4-BE49-F238E27FC236}">
              <a16:creationId xmlns:a16="http://schemas.microsoft.com/office/drawing/2014/main" id="{1192807E-605A-4D13-887D-BCE31D4D076C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49" name="shCalendar_bck" hidden="1">
            <a:extLst>
              <a:ext uri="{FF2B5EF4-FFF2-40B4-BE49-F238E27FC236}">
                <a16:creationId xmlns:a16="http://schemas.microsoft.com/office/drawing/2014/main" id="{831F5B4B-4DF8-42F0-8D8C-9BFCB3E9AB5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50" name="shCalendar_1" descr="CalendarSmall.bmp" hidden="1">
            <a:extLst>
              <a:ext uri="{FF2B5EF4-FFF2-40B4-BE49-F238E27FC236}">
                <a16:creationId xmlns:a16="http://schemas.microsoft.com/office/drawing/2014/main" id="{FE41F81B-700C-44DD-AB91-9393CC3422B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49" name="shCalendar" hidden="1">
          <a:extLst>
            <a:ext uri="{FF2B5EF4-FFF2-40B4-BE49-F238E27FC236}">
              <a16:creationId xmlns:a16="http://schemas.microsoft.com/office/drawing/2014/main" id="{CD384ECC-06CA-4654-B293-814B3A131DBC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47" name="shCalendar_bck" hidden="1">
            <a:extLst>
              <a:ext uri="{FF2B5EF4-FFF2-40B4-BE49-F238E27FC236}">
                <a16:creationId xmlns:a16="http://schemas.microsoft.com/office/drawing/2014/main" id="{0238399C-1C6A-4E5A-A825-0826AAC493E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48" name="shCalendar_1" descr="CalendarSmall.bmp" hidden="1">
            <a:extLst>
              <a:ext uri="{FF2B5EF4-FFF2-40B4-BE49-F238E27FC236}">
                <a16:creationId xmlns:a16="http://schemas.microsoft.com/office/drawing/2014/main" id="{26C4CDB5-F7F5-4002-A161-F5C06CECF2F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50" name="shCalendar" hidden="1">
          <a:extLst>
            <a:ext uri="{FF2B5EF4-FFF2-40B4-BE49-F238E27FC236}">
              <a16:creationId xmlns:a16="http://schemas.microsoft.com/office/drawing/2014/main" id="{E067F583-612A-4CCD-B122-B80C009E5AC9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45" name="shCalendar_bck" hidden="1">
            <a:extLst>
              <a:ext uri="{FF2B5EF4-FFF2-40B4-BE49-F238E27FC236}">
                <a16:creationId xmlns:a16="http://schemas.microsoft.com/office/drawing/2014/main" id="{A4BFDE98-08F8-4034-82AE-AA4984CB5FA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46" name="shCalendar_1" descr="CalendarSmall.bmp" hidden="1">
            <a:extLst>
              <a:ext uri="{FF2B5EF4-FFF2-40B4-BE49-F238E27FC236}">
                <a16:creationId xmlns:a16="http://schemas.microsoft.com/office/drawing/2014/main" id="{0CEA4896-4EE4-406E-9461-954506D0D9F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51" name="shCalendar" hidden="1">
          <a:extLst>
            <a:ext uri="{FF2B5EF4-FFF2-40B4-BE49-F238E27FC236}">
              <a16:creationId xmlns:a16="http://schemas.microsoft.com/office/drawing/2014/main" id="{61584F00-C741-44DF-8A7F-CAE1846D6994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43" name="shCalendar_bck" hidden="1">
            <a:extLst>
              <a:ext uri="{FF2B5EF4-FFF2-40B4-BE49-F238E27FC236}">
                <a16:creationId xmlns:a16="http://schemas.microsoft.com/office/drawing/2014/main" id="{FF28C836-CA92-401A-BE52-242E07AEE0C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44" name="shCalendar_1" descr="CalendarSmall.bmp" hidden="1">
            <a:extLst>
              <a:ext uri="{FF2B5EF4-FFF2-40B4-BE49-F238E27FC236}">
                <a16:creationId xmlns:a16="http://schemas.microsoft.com/office/drawing/2014/main" id="{8EE8E8AF-EABC-4045-92FB-80B351A6FD3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52" name="shCalendar" hidden="1">
          <a:extLst>
            <a:ext uri="{FF2B5EF4-FFF2-40B4-BE49-F238E27FC236}">
              <a16:creationId xmlns:a16="http://schemas.microsoft.com/office/drawing/2014/main" id="{37FC3F6F-673D-4B8E-A580-AB7860CB6531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41" name="shCalendar_bck" hidden="1">
            <a:extLst>
              <a:ext uri="{FF2B5EF4-FFF2-40B4-BE49-F238E27FC236}">
                <a16:creationId xmlns:a16="http://schemas.microsoft.com/office/drawing/2014/main" id="{1F312A37-DB29-420C-83FF-5BA30A59A14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42" name="shCalendar_1" descr="CalendarSmall.bmp" hidden="1">
            <a:extLst>
              <a:ext uri="{FF2B5EF4-FFF2-40B4-BE49-F238E27FC236}">
                <a16:creationId xmlns:a16="http://schemas.microsoft.com/office/drawing/2014/main" id="{9D3A52F4-7213-451F-8EE7-941E91A2BCF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53" name="shCalendar" hidden="1">
          <a:extLst>
            <a:ext uri="{FF2B5EF4-FFF2-40B4-BE49-F238E27FC236}">
              <a16:creationId xmlns:a16="http://schemas.microsoft.com/office/drawing/2014/main" id="{A91C3C23-C2DB-4027-8A94-57E675E5CC5A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39" name="shCalendar_bck" hidden="1">
            <a:extLst>
              <a:ext uri="{FF2B5EF4-FFF2-40B4-BE49-F238E27FC236}">
                <a16:creationId xmlns:a16="http://schemas.microsoft.com/office/drawing/2014/main" id="{63B129E9-7B7F-450C-B04E-E93EB1AE939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40" name="shCalendar_1" descr="CalendarSmall.bmp" hidden="1">
            <a:extLst>
              <a:ext uri="{FF2B5EF4-FFF2-40B4-BE49-F238E27FC236}">
                <a16:creationId xmlns:a16="http://schemas.microsoft.com/office/drawing/2014/main" id="{5C9C321F-AF6E-4A27-87B2-1B776337550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54" name="shCalendar" hidden="1">
          <a:extLst>
            <a:ext uri="{FF2B5EF4-FFF2-40B4-BE49-F238E27FC236}">
              <a16:creationId xmlns:a16="http://schemas.microsoft.com/office/drawing/2014/main" id="{6E0DEB89-FFE0-4611-A743-7F8C28758BED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37" name="shCalendar_bck" hidden="1">
            <a:extLst>
              <a:ext uri="{FF2B5EF4-FFF2-40B4-BE49-F238E27FC236}">
                <a16:creationId xmlns:a16="http://schemas.microsoft.com/office/drawing/2014/main" id="{29FBFA03-9385-4933-A718-2AF685350EA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38" name="shCalendar_1" descr="CalendarSmall.bmp" hidden="1">
            <a:extLst>
              <a:ext uri="{FF2B5EF4-FFF2-40B4-BE49-F238E27FC236}">
                <a16:creationId xmlns:a16="http://schemas.microsoft.com/office/drawing/2014/main" id="{1E3AA05F-0A73-454B-9BF9-DC7B15230C5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55" name="shCalendar" hidden="1">
          <a:extLst>
            <a:ext uri="{FF2B5EF4-FFF2-40B4-BE49-F238E27FC236}">
              <a16:creationId xmlns:a16="http://schemas.microsoft.com/office/drawing/2014/main" id="{AB870152-34F4-4932-9198-2D3E35B73879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35" name="shCalendar_bck" hidden="1">
            <a:extLst>
              <a:ext uri="{FF2B5EF4-FFF2-40B4-BE49-F238E27FC236}">
                <a16:creationId xmlns:a16="http://schemas.microsoft.com/office/drawing/2014/main" id="{684AD44B-71B6-47A7-A6C7-1BB77F7355B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36" name="shCalendar_1" descr="CalendarSmall.bmp" hidden="1">
            <a:extLst>
              <a:ext uri="{FF2B5EF4-FFF2-40B4-BE49-F238E27FC236}">
                <a16:creationId xmlns:a16="http://schemas.microsoft.com/office/drawing/2014/main" id="{392E624F-0DAB-4FCC-A586-C0228E159F9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47625</xdr:rowOff>
    </xdr:to>
    <xdr:grpSp>
      <xdr:nvGrpSpPr>
        <xdr:cNvPr id="199756" name="shCalendar" hidden="1">
          <a:extLst>
            <a:ext uri="{FF2B5EF4-FFF2-40B4-BE49-F238E27FC236}">
              <a16:creationId xmlns:a16="http://schemas.microsoft.com/office/drawing/2014/main" id="{8706C53F-88AE-47D0-82D1-7D688F56BAF6}"/>
            </a:ext>
          </a:extLst>
        </xdr:cNvPr>
        <xdr:cNvGrpSpPr>
          <a:grpSpLocks/>
        </xdr:cNvGrpSpPr>
      </xdr:nvGrpSpPr>
      <xdr:grpSpPr bwMode="auto">
        <a:xfrm>
          <a:off x="12001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33" name="shCalendar_bck" hidden="1">
            <a:extLst>
              <a:ext uri="{FF2B5EF4-FFF2-40B4-BE49-F238E27FC236}">
                <a16:creationId xmlns:a16="http://schemas.microsoft.com/office/drawing/2014/main" id="{90AC179A-45B5-4F5A-9EFD-33F4CE2198E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34" name="shCalendar_1" descr="CalendarSmall.bmp" hidden="1">
            <a:extLst>
              <a:ext uri="{FF2B5EF4-FFF2-40B4-BE49-F238E27FC236}">
                <a16:creationId xmlns:a16="http://schemas.microsoft.com/office/drawing/2014/main" id="{9F2B91D5-A841-4B89-BECF-EAB096D76FC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199757" name="shCalendar" hidden="1">
          <a:extLst>
            <a:ext uri="{FF2B5EF4-FFF2-40B4-BE49-F238E27FC236}">
              <a16:creationId xmlns:a16="http://schemas.microsoft.com/office/drawing/2014/main" id="{23029747-E863-4CB6-8D29-4EFEE2429EE2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31" name="shCalendar_bck" hidden="1">
            <a:extLst>
              <a:ext uri="{FF2B5EF4-FFF2-40B4-BE49-F238E27FC236}">
                <a16:creationId xmlns:a16="http://schemas.microsoft.com/office/drawing/2014/main" id="{244FB124-0C7A-4753-9356-2B693965BB5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32" name="shCalendar_1" descr="CalendarSmall.bmp" hidden="1">
            <a:extLst>
              <a:ext uri="{FF2B5EF4-FFF2-40B4-BE49-F238E27FC236}">
                <a16:creationId xmlns:a16="http://schemas.microsoft.com/office/drawing/2014/main" id="{A8F0F908-23DB-43E3-B7A4-7E8B1A73947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30</xdr:row>
      <xdr:rowOff>0</xdr:rowOff>
    </xdr:from>
    <xdr:to>
      <xdr:col>9</xdr:col>
      <xdr:colOff>228600</xdr:colOff>
      <xdr:row>31</xdr:row>
      <xdr:rowOff>47625</xdr:rowOff>
    </xdr:to>
    <xdr:grpSp>
      <xdr:nvGrpSpPr>
        <xdr:cNvPr id="199758" name="shCalendar" hidden="1">
          <a:extLst>
            <a:ext uri="{FF2B5EF4-FFF2-40B4-BE49-F238E27FC236}">
              <a16:creationId xmlns:a16="http://schemas.microsoft.com/office/drawing/2014/main" id="{EFD5DA55-0B10-4C76-B64F-9FA9369290D2}"/>
            </a:ext>
          </a:extLst>
        </xdr:cNvPr>
        <xdr:cNvGrpSpPr>
          <a:grpSpLocks/>
        </xdr:cNvGrpSpPr>
      </xdr:nvGrpSpPr>
      <xdr:grpSpPr bwMode="auto">
        <a:xfrm>
          <a:off x="12001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29" name="shCalendar_bck" hidden="1">
            <a:extLst>
              <a:ext uri="{FF2B5EF4-FFF2-40B4-BE49-F238E27FC236}">
                <a16:creationId xmlns:a16="http://schemas.microsoft.com/office/drawing/2014/main" id="{E6BDC670-41D9-4FB4-8000-B85C4009817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30" name="shCalendar_1" descr="CalendarSmall.bmp" hidden="1">
            <a:extLst>
              <a:ext uri="{FF2B5EF4-FFF2-40B4-BE49-F238E27FC236}">
                <a16:creationId xmlns:a16="http://schemas.microsoft.com/office/drawing/2014/main" id="{ED86905B-05D9-4AD8-85A3-CDDBD77CC15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199759" name="shCalendar" hidden="1">
          <a:extLst>
            <a:ext uri="{FF2B5EF4-FFF2-40B4-BE49-F238E27FC236}">
              <a16:creationId xmlns:a16="http://schemas.microsoft.com/office/drawing/2014/main" id="{B9ADFFC4-F79D-45C1-8C4A-3E88E0EC5052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27" name="shCalendar_bck" hidden="1">
            <a:extLst>
              <a:ext uri="{FF2B5EF4-FFF2-40B4-BE49-F238E27FC236}">
                <a16:creationId xmlns:a16="http://schemas.microsoft.com/office/drawing/2014/main" id="{DB58EB68-76CD-487C-82A2-8CF8AD141DF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28" name="shCalendar_1" descr="CalendarSmall.bmp" hidden="1">
            <a:extLst>
              <a:ext uri="{FF2B5EF4-FFF2-40B4-BE49-F238E27FC236}">
                <a16:creationId xmlns:a16="http://schemas.microsoft.com/office/drawing/2014/main" id="{834AB55C-2F2C-4A09-83A3-1B1AD190075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199760" name="shCalendar" hidden="1">
          <a:extLst>
            <a:ext uri="{FF2B5EF4-FFF2-40B4-BE49-F238E27FC236}">
              <a16:creationId xmlns:a16="http://schemas.microsoft.com/office/drawing/2014/main" id="{24419231-30F4-459F-8CA1-92D30E01B0FB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25" name="shCalendar_bck" hidden="1">
            <a:extLst>
              <a:ext uri="{FF2B5EF4-FFF2-40B4-BE49-F238E27FC236}">
                <a16:creationId xmlns:a16="http://schemas.microsoft.com/office/drawing/2014/main" id="{FF3B4624-8FE1-4DC0-B4A0-C3423DA21F2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26" name="shCalendar_1" descr="CalendarSmall.bmp" hidden="1">
            <a:extLst>
              <a:ext uri="{FF2B5EF4-FFF2-40B4-BE49-F238E27FC236}">
                <a16:creationId xmlns:a16="http://schemas.microsoft.com/office/drawing/2014/main" id="{4BDEB3AF-5766-4E34-A399-E64E7AC622E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32</xdr:row>
      <xdr:rowOff>0</xdr:rowOff>
    </xdr:from>
    <xdr:to>
      <xdr:col>9</xdr:col>
      <xdr:colOff>228600</xdr:colOff>
      <xdr:row>33</xdr:row>
      <xdr:rowOff>47625</xdr:rowOff>
    </xdr:to>
    <xdr:grpSp>
      <xdr:nvGrpSpPr>
        <xdr:cNvPr id="199761" name="shCalendar" hidden="1">
          <a:extLst>
            <a:ext uri="{FF2B5EF4-FFF2-40B4-BE49-F238E27FC236}">
              <a16:creationId xmlns:a16="http://schemas.microsoft.com/office/drawing/2014/main" id="{095AC8B3-D37A-4AD9-9F32-C5B6BCA9F048}"/>
            </a:ext>
          </a:extLst>
        </xdr:cNvPr>
        <xdr:cNvGrpSpPr>
          <a:grpSpLocks/>
        </xdr:cNvGrpSpPr>
      </xdr:nvGrpSpPr>
      <xdr:grpSpPr bwMode="auto">
        <a:xfrm>
          <a:off x="12001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23" name="shCalendar_bck" hidden="1">
            <a:extLst>
              <a:ext uri="{FF2B5EF4-FFF2-40B4-BE49-F238E27FC236}">
                <a16:creationId xmlns:a16="http://schemas.microsoft.com/office/drawing/2014/main" id="{0DAFD2B6-70B8-424C-A139-E72AA7EB051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24" name="shCalendar_1" descr="CalendarSmall.bmp" hidden="1">
            <a:extLst>
              <a:ext uri="{FF2B5EF4-FFF2-40B4-BE49-F238E27FC236}">
                <a16:creationId xmlns:a16="http://schemas.microsoft.com/office/drawing/2014/main" id="{5EF31D82-5EBA-496D-A46A-E7D8D45C14E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199762" name="shCalendar" hidden="1">
          <a:extLst>
            <a:ext uri="{FF2B5EF4-FFF2-40B4-BE49-F238E27FC236}">
              <a16:creationId xmlns:a16="http://schemas.microsoft.com/office/drawing/2014/main" id="{C066037B-CE23-426C-B0F4-7440DD267EBA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21" name="shCalendar_bck" hidden="1">
            <a:extLst>
              <a:ext uri="{FF2B5EF4-FFF2-40B4-BE49-F238E27FC236}">
                <a16:creationId xmlns:a16="http://schemas.microsoft.com/office/drawing/2014/main" id="{C13A0A75-D357-4455-9EDA-1F7B265951A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22" name="shCalendar_1" descr="CalendarSmall.bmp" hidden="1">
            <a:extLst>
              <a:ext uri="{FF2B5EF4-FFF2-40B4-BE49-F238E27FC236}">
                <a16:creationId xmlns:a16="http://schemas.microsoft.com/office/drawing/2014/main" id="{EB6A16D3-78E2-4567-99AF-8AE834D2A9A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38100</xdr:colOff>
      <xdr:row>34</xdr:row>
      <xdr:rowOff>0</xdr:rowOff>
    </xdr:from>
    <xdr:to>
      <xdr:col>9</xdr:col>
      <xdr:colOff>228600</xdr:colOff>
      <xdr:row>35</xdr:row>
      <xdr:rowOff>47625</xdr:rowOff>
    </xdr:to>
    <xdr:grpSp>
      <xdr:nvGrpSpPr>
        <xdr:cNvPr id="199763" name="shCalendar" hidden="1">
          <a:extLst>
            <a:ext uri="{FF2B5EF4-FFF2-40B4-BE49-F238E27FC236}">
              <a16:creationId xmlns:a16="http://schemas.microsoft.com/office/drawing/2014/main" id="{5E8B2D3D-9FD4-4E33-97CB-2698E058B1D2}"/>
            </a:ext>
          </a:extLst>
        </xdr:cNvPr>
        <xdr:cNvGrpSpPr>
          <a:grpSpLocks/>
        </xdr:cNvGrpSpPr>
      </xdr:nvGrpSpPr>
      <xdr:grpSpPr bwMode="auto">
        <a:xfrm>
          <a:off x="12001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19" name="shCalendar_bck" hidden="1">
            <a:extLst>
              <a:ext uri="{FF2B5EF4-FFF2-40B4-BE49-F238E27FC236}">
                <a16:creationId xmlns:a16="http://schemas.microsoft.com/office/drawing/2014/main" id="{EEC2F3AC-859F-49F9-8FCF-DCFFE2E0BA4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20" name="shCalendar_1" descr="CalendarSmall.bmp" hidden="1">
            <a:extLst>
              <a:ext uri="{FF2B5EF4-FFF2-40B4-BE49-F238E27FC236}">
                <a16:creationId xmlns:a16="http://schemas.microsoft.com/office/drawing/2014/main" id="{9D8D206B-DA26-42C1-A167-135B4EE026A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64" name="shCalendar" hidden="1">
          <a:extLst>
            <a:ext uri="{FF2B5EF4-FFF2-40B4-BE49-F238E27FC236}">
              <a16:creationId xmlns:a16="http://schemas.microsoft.com/office/drawing/2014/main" id="{41DB9D66-68C0-4623-8BCD-D8ADE90583CB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17" name="shCalendar_bck" hidden="1">
            <a:extLst>
              <a:ext uri="{FF2B5EF4-FFF2-40B4-BE49-F238E27FC236}">
                <a16:creationId xmlns:a16="http://schemas.microsoft.com/office/drawing/2014/main" id="{6AED71AF-2734-4B3B-915F-B00E7EB8FEA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18" name="shCalendar_1" descr="CalendarSmall.bmp" hidden="1">
            <a:extLst>
              <a:ext uri="{FF2B5EF4-FFF2-40B4-BE49-F238E27FC236}">
                <a16:creationId xmlns:a16="http://schemas.microsoft.com/office/drawing/2014/main" id="{7C884532-6D3E-488C-8E8A-D284D2E2044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65" name="shCalendar" hidden="1">
          <a:extLst>
            <a:ext uri="{FF2B5EF4-FFF2-40B4-BE49-F238E27FC236}">
              <a16:creationId xmlns:a16="http://schemas.microsoft.com/office/drawing/2014/main" id="{E9C30978-A7C8-4945-A6F8-F910DB849DBF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15" name="shCalendar_bck" hidden="1">
            <a:extLst>
              <a:ext uri="{FF2B5EF4-FFF2-40B4-BE49-F238E27FC236}">
                <a16:creationId xmlns:a16="http://schemas.microsoft.com/office/drawing/2014/main" id="{2F5361CC-3980-4D38-A81F-747370631B4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16" name="shCalendar_1" descr="CalendarSmall.bmp" hidden="1">
            <a:extLst>
              <a:ext uri="{FF2B5EF4-FFF2-40B4-BE49-F238E27FC236}">
                <a16:creationId xmlns:a16="http://schemas.microsoft.com/office/drawing/2014/main" id="{6E5BF17E-558A-4C37-84F4-64DCB246DA7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199766" name="shCalendar" hidden="1">
          <a:extLst>
            <a:ext uri="{FF2B5EF4-FFF2-40B4-BE49-F238E27FC236}">
              <a16:creationId xmlns:a16="http://schemas.microsoft.com/office/drawing/2014/main" id="{8B4490A4-3B8E-4557-82E5-1D5A614EA7B2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13" name="shCalendar_bck" hidden="1">
            <a:extLst>
              <a:ext uri="{FF2B5EF4-FFF2-40B4-BE49-F238E27FC236}">
                <a16:creationId xmlns:a16="http://schemas.microsoft.com/office/drawing/2014/main" id="{8F9ABB51-AFED-4054-B2B0-415E9649507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14" name="shCalendar_1" descr="CalendarSmall.bmp" hidden="1">
            <a:extLst>
              <a:ext uri="{FF2B5EF4-FFF2-40B4-BE49-F238E27FC236}">
                <a16:creationId xmlns:a16="http://schemas.microsoft.com/office/drawing/2014/main" id="{C712879A-D429-4CD6-8889-DA91CD772EB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199767" name="shCalendar" hidden="1">
          <a:extLst>
            <a:ext uri="{FF2B5EF4-FFF2-40B4-BE49-F238E27FC236}">
              <a16:creationId xmlns:a16="http://schemas.microsoft.com/office/drawing/2014/main" id="{4ED0D511-A117-425A-A49A-486A9D6C0B1B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11" name="shCalendar_bck" hidden="1">
            <a:extLst>
              <a:ext uri="{FF2B5EF4-FFF2-40B4-BE49-F238E27FC236}">
                <a16:creationId xmlns:a16="http://schemas.microsoft.com/office/drawing/2014/main" id="{CDFF7F38-A4CE-4C66-89C7-A3B38C740D0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12" name="shCalendar_1" descr="CalendarSmall.bmp" hidden="1">
            <a:extLst>
              <a:ext uri="{FF2B5EF4-FFF2-40B4-BE49-F238E27FC236}">
                <a16:creationId xmlns:a16="http://schemas.microsoft.com/office/drawing/2014/main" id="{AB1F27AD-95D3-4CA4-8159-6E61F66F14D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199768" name="shCalendar" hidden="1">
          <a:extLst>
            <a:ext uri="{FF2B5EF4-FFF2-40B4-BE49-F238E27FC236}">
              <a16:creationId xmlns:a16="http://schemas.microsoft.com/office/drawing/2014/main" id="{5ACF2337-1499-478D-9951-EAF29A374EC8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09" name="shCalendar_bck" hidden="1">
            <a:extLst>
              <a:ext uri="{FF2B5EF4-FFF2-40B4-BE49-F238E27FC236}">
                <a16:creationId xmlns:a16="http://schemas.microsoft.com/office/drawing/2014/main" id="{03F4012C-E2CF-428F-B0D4-24588670AEF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10" name="shCalendar_1" descr="CalendarSmall.bmp" hidden="1">
            <a:extLst>
              <a:ext uri="{FF2B5EF4-FFF2-40B4-BE49-F238E27FC236}">
                <a16:creationId xmlns:a16="http://schemas.microsoft.com/office/drawing/2014/main" id="{8F7FCE77-D456-40BE-B8DE-AA65042A1DD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199769" name="shCalendar" hidden="1">
          <a:extLst>
            <a:ext uri="{FF2B5EF4-FFF2-40B4-BE49-F238E27FC236}">
              <a16:creationId xmlns:a16="http://schemas.microsoft.com/office/drawing/2014/main" id="{4BCEFB13-A236-417A-AD81-F9F1EF1211CE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07" name="shCalendar_bck" hidden="1">
            <a:extLst>
              <a:ext uri="{FF2B5EF4-FFF2-40B4-BE49-F238E27FC236}">
                <a16:creationId xmlns:a16="http://schemas.microsoft.com/office/drawing/2014/main" id="{F0B726C0-9924-43F0-9431-EA037F9FB9F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08" name="shCalendar_1" descr="CalendarSmall.bmp" hidden="1">
            <a:extLst>
              <a:ext uri="{FF2B5EF4-FFF2-40B4-BE49-F238E27FC236}">
                <a16:creationId xmlns:a16="http://schemas.microsoft.com/office/drawing/2014/main" id="{E8E70166-E607-448C-8AD3-664F150A106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199770" name="shCalendar" hidden="1">
          <a:extLst>
            <a:ext uri="{FF2B5EF4-FFF2-40B4-BE49-F238E27FC236}">
              <a16:creationId xmlns:a16="http://schemas.microsoft.com/office/drawing/2014/main" id="{92C3DF7F-F633-47C6-9A30-70B6E85D7C88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05" name="shCalendar_bck" hidden="1">
            <a:extLst>
              <a:ext uri="{FF2B5EF4-FFF2-40B4-BE49-F238E27FC236}">
                <a16:creationId xmlns:a16="http://schemas.microsoft.com/office/drawing/2014/main" id="{F2DC2AC6-FE03-4E99-A93A-8CEE3FE5357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06" name="shCalendar_1" descr="CalendarSmall.bmp" hidden="1">
            <a:extLst>
              <a:ext uri="{FF2B5EF4-FFF2-40B4-BE49-F238E27FC236}">
                <a16:creationId xmlns:a16="http://schemas.microsoft.com/office/drawing/2014/main" id="{A1AB6D56-8B58-45E7-B077-6510C043F4F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199771" name="shCalendar" hidden="1">
          <a:extLst>
            <a:ext uri="{FF2B5EF4-FFF2-40B4-BE49-F238E27FC236}">
              <a16:creationId xmlns:a16="http://schemas.microsoft.com/office/drawing/2014/main" id="{A8B8B220-FB4F-472F-BA78-FA479EA99524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03" name="shCalendar_bck" hidden="1">
            <a:extLst>
              <a:ext uri="{FF2B5EF4-FFF2-40B4-BE49-F238E27FC236}">
                <a16:creationId xmlns:a16="http://schemas.microsoft.com/office/drawing/2014/main" id="{7D843A12-064E-4E0A-8721-B155B3A2D34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04" name="shCalendar_1" descr="CalendarSmall.bmp" hidden="1">
            <a:extLst>
              <a:ext uri="{FF2B5EF4-FFF2-40B4-BE49-F238E27FC236}">
                <a16:creationId xmlns:a16="http://schemas.microsoft.com/office/drawing/2014/main" id="{7D86C3D4-5CD8-4EA9-80F0-34C34998D50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199772" name="shCalendar" hidden="1">
          <a:extLst>
            <a:ext uri="{FF2B5EF4-FFF2-40B4-BE49-F238E27FC236}">
              <a16:creationId xmlns:a16="http://schemas.microsoft.com/office/drawing/2014/main" id="{29897787-EC8F-4CB0-AFD1-B0BE8D422C6A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301" name="shCalendar_bck" hidden="1">
            <a:extLst>
              <a:ext uri="{FF2B5EF4-FFF2-40B4-BE49-F238E27FC236}">
                <a16:creationId xmlns:a16="http://schemas.microsoft.com/office/drawing/2014/main" id="{326C8C51-7514-4814-A498-AB5E8601315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02" name="shCalendar_1" descr="CalendarSmall.bmp" hidden="1">
            <a:extLst>
              <a:ext uri="{FF2B5EF4-FFF2-40B4-BE49-F238E27FC236}">
                <a16:creationId xmlns:a16="http://schemas.microsoft.com/office/drawing/2014/main" id="{37572AB1-1B02-4209-8471-B6F1F56E86D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73" name="shCalendar" hidden="1">
          <a:extLst>
            <a:ext uri="{FF2B5EF4-FFF2-40B4-BE49-F238E27FC236}">
              <a16:creationId xmlns:a16="http://schemas.microsoft.com/office/drawing/2014/main" id="{63FCCEF9-6332-450F-953A-0EF019EEF7B3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99" name="shCalendar_bck" hidden="1">
            <a:extLst>
              <a:ext uri="{FF2B5EF4-FFF2-40B4-BE49-F238E27FC236}">
                <a16:creationId xmlns:a16="http://schemas.microsoft.com/office/drawing/2014/main" id="{2CD9F40D-5650-42D7-9D3D-1D7679A8C69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300" name="shCalendar_1" descr="CalendarSmall.bmp" hidden="1">
            <a:extLst>
              <a:ext uri="{FF2B5EF4-FFF2-40B4-BE49-F238E27FC236}">
                <a16:creationId xmlns:a16="http://schemas.microsoft.com/office/drawing/2014/main" id="{B3216B19-CEC2-4777-886E-52DC38B09B6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74" name="shCalendar" hidden="1">
          <a:extLst>
            <a:ext uri="{FF2B5EF4-FFF2-40B4-BE49-F238E27FC236}">
              <a16:creationId xmlns:a16="http://schemas.microsoft.com/office/drawing/2014/main" id="{3739520E-7938-47F9-8E0D-053F0D9A8E82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97" name="shCalendar_bck" hidden="1">
            <a:extLst>
              <a:ext uri="{FF2B5EF4-FFF2-40B4-BE49-F238E27FC236}">
                <a16:creationId xmlns:a16="http://schemas.microsoft.com/office/drawing/2014/main" id="{678C6132-4C9C-4F6E-998D-3EC604CBAD1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98" name="shCalendar_1" descr="CalendarSmall.bmp" hidden="1">
            <a:extLst>
              <a:ext uri="{FF2B5EF4-FFF2-40B4-BE49-F238E27FC236}">
                <a16:creationId xmlns:a16="http://schemas.microsoft.com/office/drawing/2014/main" id="{38665C71-5FBC-49EF-B17E-A30BCEE5CBE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75" name="shCalendar" hidden="1">
          <a:extLst>
            <a:ext uri="{FF2B5EF4-FFF2-40B4-BE49-F238E27FC236}">
              <a16:creationId xmlns:a16="http://schemas.microsoft.com/office/drawing/2014/main" id="{EFA9965B-8567-4343-BC51-A052A0919AAA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95" name="shCalendar_bck" hidden="1">
            <a:extLst>
              <a:ext uri="{FF2B5EF4-FFF2-40B4-BE49-F238E27FC236}">
                <a16:creationId xmlns:a16="http://schemas.microsoft.com/office/drawing/2014/main" id="{C78BBCC5-7C2E-41AA-9E8B-BE7BCB016F2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96" name="shCalendar_1" descr="CalendarSmall.bmp" hidden="1">
            <a:extLst>
              <a:ext uri="{FF2B5EF4-FFF2-40B4-BE49-F238E27FC236}">
                <a16:creationId xmlns:a16="http://schemas.microsoft.com/office/drawing/2014/main" id="{83BE1626-5817-4046-85C2-E074A744062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76" name="shCalendar" hidden="1">
          <a:extLst>
            <a:ext uri="{FF2B5EF4-FFF2-40B4-BE49-F238E27FC236}">
              <a16:creationId xmlns:a16="http://schemas.microsoft.com/office/drawing/2014/main" id="{D7028A11-7717-47ED-9840-B68A80B6498C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93" name="shCalendar_bck" hidden="1">
            <a:extLst>
              <a:ext uri="{FF2B5EF4-FFF2-40B4-BE49-F238E27FC236}">
                <a16:creationId xmlns:a16="http://schemas.microsoft.com/office/drawing/2014/main" id="{5B472D24-86AA-4647-9C40-42AE5FB3C12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94" name="shCalendar_1" descr="CalendarSmall.bmp" hidden="1">
            <a:extLst>
              <a:ext uri="{FF2B5EF4-FFF2-40B4-BE49-F238E27FC236}">
                <a16:creationId xmlns:a16="http://schemas.microsoft.com/office/drawing/2014/main" id="{49E5871F-A606-4A54-928C-2592239A17E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77" name="shCalendar" hidden="1">
          <a:extLst>
            <a:ext uri="{FF2B5EF4-FFF2-40B4-BE49-F238E27FC236}">
              <a16:creationId xmlns:a16="http://schemas.microsoft.com/office/drawing/2014/main" id="{4BE298AE-8305-4A01-8DC6-FAD524297793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91" name="shCalendar_bck" hidden="1">
            <a:extLst>
              <a:ext uri="{FF2B5EF4-FFF2-40B4-BE49-F238E27FC236}">
                <a16:creationId xmlns:a16="http://schemas.microsoft.com/office/drawing/2014/main" id="{5DC47F79-20C7-423B-A6B4-930A6F37100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92" name="shCalendar_1" descr="CalendarSmall.bmp" hidden="1">
            <a:extLst>
              <a:ext uri="{FF2B5EF4-FFF2-40B4-BE49-F238E27FC236}">
                <a16:creationId xmlns:a16="http://schemas.microsoft.com/office/drawing/2014/main" id="{31B9E069-DDB5-4DA3-A0B9-FF58717D0A9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78" name="shCalendar" hidden="1">
          <a:extLst>
            <a:ext uri="{FF2B5EF4-FFF2-40B4-BE49-F238E27FC236}">
              <a16:creationId xmlns:a16="http://schemas.microsoft.com/office/drawing/2014/main" id="{A1CC9D58-D3CE-4610-B8F2-BE17178A5148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89" name="shCalendar_bck" hidden="1">
            <a:extLst>
              <a:ext uri="{FF2B5EF4-FFF2-40B4-BE49-F238E27FC236}">
                <a16:creationId xmlns:a16="http://schemas.microsoft.com/office/drawing/2014/main" id="{6E18206B-4681-44F4-B5EE-C4BA8C535D6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90" name="shCalendar_1" descr="CalendarSmall.bmp" hidden="1">
            <a:extLst>
              <a:ext uri="{FF2B5EF4-FFF2-40B4-BE49-F238E27FC236}">
                <a16:creationId xmlns:a16="http://schemas.microsoft.com/office/drawing/2014/main" id="{8569DAC2-1F7A-41B1-BD77-10C887F3475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79" name="shCalendar" hidden="1">
          <a:extLst>
            <a:ext uri="{FF2B5EF4-FFF2-40B4-BE49-F238E27FC236}">
              <a16:creationId xmlns:a16="http://schemas.microsoft.com/office/drawing/2014/main" id="{A35CC53A-A123-43C2-82CB-0456F75F60DC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87" name="shCalendar_bck" hidden="1">
            <a:extLst>
              <a:ext uri="{FF2B5EF4-FFF2-40B4-BE49-F238E27FC236}">
                <a16:creationId xmlns:a16="http://schemas.microsoft.com/office/drawing/2014/main" id="{7894A058-2CEA-4BCE-8C8A-D134FF67809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88" name="shCalendar_1" descr="CalendarSmall.bmp" hidden="1">
            <a:extLst>
              <a:ext uri="{FF2B5EF4-FFF2-40B4-BE49-F238E27FC236}">
                <a16:creationId xmlns:a16="http://schemas.microsoft.com/office/drawing/2014/main" id="{EDE94722-BA0F-40D2-9730-700AD3A35A6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80" name="shCalendar" hidden="1">
          <a:extLst>
            <a:ext uri="{FF2B5EF4-FFF2-40B4-BE49-F238E27FC236}">
              <a16:creationId xmlns:a16="http://schemas.microsoft.com/office/drawing/2014/main" id="{2BC1037B-67E9-45CA-AED8-322753947336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85" name="shCalendar_bck" hidden="1">
            <a:extLst>
              <a:ext uri="{FF2B5EF4-FFF2-40B4-BE49-F238E27FC236}">
                <a16:creationId xmlns:a16="http://schemas.microsoft.com/office/drawing/2014/main" id="{BFE13411-9BFF-4EB3-84D2-EA2C0EF4C7A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86" name="shCalendar_1" descr="CalendarSmall.bmp" hidden="1">
            <a:extLst>
              <a:ext uri="{FF2B5EF4-FFF2-40B4-BE49-F238E27FC236}">
                <a16:creationId xmlns:a16="http://schemas.microsoft.com/office/drawing/2014/main" id="{BB3ACE06-DA22-4D9C-8C1A-FCBB6D91C8B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0</xdr:row>
      <xdr:rowOff>0</xdr:rowOff>
    </xdr:from>
    <xdr:to>
      <xdr:col>11</xdr:col>
      <xdr:colOff>228600</xdr:colOff>
      <xdr:row>21</xdr:row>
      <xdr:rowOff>47625</xdr:rowOff>
    </xdr:to>
    <xdr:grpSp>
      <xdr:nvGrpSpPr>
        <xdr:cNvPr id="199781" name="shCalendar" hidden="1">
          <a:extLst>
            <a:ext uri="{FF2B5EF4-FFF2-40B4-BE49-F238E27FC236}">
              <a16:creationId xmlns:a16="http://schemas.microsoft.com/office/drawing/2014/main" id="{2132A96E-4A64-41B5-A9AC-2A0AD4EC39B7}"/>
            </a:ext>
          </a:extLst>
        </xdr:cNvPr>
        <xdr:cNvGrpSpPr>
          <a:grpSpLocks/>
        </xdr:cNvGrpSpPr>
      </xdr:nvGrpSpPr>
      <xdr:grpSpPr bwMode="auto">
        <a:xfrm>
          <a:off x="17430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83" name="shCalendar_bck" hidden="1">
            <a:extLst>
              <a:ext uri="{FF2B5EF4-FFF2-40B4-BE49-F238E27FC236}">
                <a16:creationId xmlns:a16="http://schemas.microsoft.com/office/drawing/2014/main" id="{370A1166-0479-4450-9CD2-416FCD91FCA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84" name="shCalendar_1" descr="CalendarSmall.bmp" hidden="1">
            <a:extLst>
              <a:ext uri="{FF2B5EF4-FFF2-40B4-BE49-F238E27FC236}">
                <a16:creationId xmlns:a16="http://schemas.microsoft.com/office/drawing/2014/main" id="{DC7009BD-9E6A-4120-9474-BD626B7F45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2" name="shCalendar" hidden="1">
          <a:extLst>
            <a:ext uri="{FF2B5EF4-FFF2-40B4-BE49-F238E27FC236}">
              <a16:creationId xmlns:a16="http://schemas.microsoft.com/office/drawing/2014/main" id="{12A4DBD9-8142-4DB2-9293-C28D265B7065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81" name="shCalendar_bck" hidden="1">
            <a:extLst>
              <a:ext uri="{FF2B5EF4-FFF2-40B4-BE49-F238E27FC236}">
                <a16:creationId xmlns:a16="http://schemas.microsoft.com/office/drawing/2014/main" id="{48A66273-3BF1-4861-983B-18AEEFC86CC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82" name="shCalendar_1" descr="CalendarSmall.bmp" hidden="1">
            <a:extLst>
              <a:ext uri="{FF2B5EF4-FFF2-40B4-BE49-F238E27FC236}">
                <a16:creationId xmlns:a16="http://schemas.microsoft.com/office/drawing/2014/main" id="{EAAEEB06-CF99-42A1-862E-52FA2DD7BD3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3" name="shCalendar" hidden="1">
          <a:extLst>
            <a:ext uri="{FF2B5EF4-FFF2-40B4-BE49-F238E27FC236}">
              <a16:creationId xmlns:a16="http://schemas.microsoft.com/office/drawing/2014/main" id="{8E07BEBD-AE62-4A0A-AB49-71F8D54D1A3E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79" name="shCalendar_bck" hidden="1">
            <a:extLst>
              <a:ext uri="{FF2B5EF4-FFF2-40B4-BE49-F238E27FC236}">
                <a16:creationId xmlns:a16="http://schemas.microsoft.com/office/drawing/2014/main" id="{86EA7AB1-266C-405B-B84B-9F89C64AB53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80" name="shCalendar_1" descr="CalendarSmall.bmp" hidden="1">
            <a:extLst>
              <a:ext uri="{FF2B5EF4-FFF2-40B4-BE49-F238E27FC236}">
                <a16:creationId xmlns:a16="http://schemas.microsoft.com/office/drawing/2014/main" id="{F501D944-2D6A-41E1-9120-1A31331844E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4" name="shCalendar" hidden="1">
          <a:extLst>
            <a:ext uri="{FF2B5EF4-FFF2-40B4-BE49-F238E27FC236}">
              <a16:creationId xmlns:a16="http://schemas.microsoft.com/office/drawing/2014/main" id="{96F32097-7B51-4F8E-8F19-0A223F66CCCD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77" name="shCalendar_bck" hidden="1">
            <a:extLst>
              <a:ext uri="{FF2B5EF4-FFF2-40B4-BE49-F238E27FC236}">
                <a16:creationId xmlns:a16="http://schemas.microsoft.com/office/drawing/2014/main" id="{A9860412-960C-4856-A361-C8D71F92337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78" name="shCalendar_1" descr="CalendarSmall.bmp" hidden="1">
            <a:extLst>
              <a:ext uri="{FF2B5EF4-FFF2-40B4-BE49-F238E27FC236}">
                <a16:creationId xmlns:a16="http://schemas.microsoft.com/office/drawing/2014/main" id="{2BE368B1-68B6-4502-A072-F9063A0428F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5" name="shCalendar" hidden="1">
          <a:extLst>
            <a:ext uri="{FF2B5EF4-FFF2-40B4-BE49-F238E27FC236}">
              <a16:creationId xmlns:a16="http://schemas.microsoft.com/office/drawing/2014/main" id="{6B1E2291-96B4-4A83-A25D-E9FC6CE51EE3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75" name="shCalendar_bck" hidden="1">
            <a:extLst>
              <a:ext uri="{FF2B5EF4-FFF2-40B4-BE49-F238E27FC236}">
                <a16:creationId xmlns:a16="http://schemas.microsoft.com/office/drawing/2014/main" id="{A4EE302D-55DD-43B6-8CA0-F253BBE2713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76" name="shCalendar_1" descr="CalendarSmall.bmp" hidden="1">
            <a:extLst>
              <a:ext uri="{FF2B5EF4-FFF2-40B4-BE49-F238E27FC236}">
                <a16:creationId xmlns:a16="http://schemas.microsoft.com/office/drawing/2014/main" id="{E7BC0257-0DC9-484F-BF44-1BCDB737F0B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6" name="shCalendar" hidden="1">
          <a:extLst>
            <a:ext uri="{FF2B5EF4-FFF2-40B4-BE49-F238E27FC236}">
              <a16:creationId xmlns:a16="http://schemas.microsoft.com/office/drawing/2014/main" id="{DB128E3F-BA77-442E-A07A-0DDA61B52667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73" name="shCalendar_bck" hidden="1">
            <a:extLst>
              <a:ext uri="{FF2B5EF4-FFF2-40B4-BE49-F238E27FC236}">
                <a16:creationId xmlns:a16="http://schemas.microsoft.com/office/drawing/2014/main" id="{DCF18819-127D-4C53-B527-E5E7CA1A65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74" name="shCalendar_1" descr="CalendarSmall.bmp" hidden="1">
            <a:extLst>
              <a:ext uri="{FF2B5EF4-FFF2-40B4-BE49-F238E27FC236}">
                <a16:creationId xmlns:a16="http://schemas.microsoft.com/office/drawing/2014/main" id="{23A28BCD-FBE3-4E73-BCEC-EE993707A46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7" name="shCalendar" hidden="1">
          <a:extLst>
            <a:ext uri="{FF2B5EF4-FFF2-40B4-BE49-F238E27FC236}">
              <a16:creationId xmlns:a16="http://schemas.microsoft.com/office/drawing/2014/main" id="{066C9688-FC90-47F9-9151-D317F4E895D6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71" name="shCalendar_bck" hidden="1">
            <a:extLst>
              <a:ext uri="{FF2B5EF4-FFF2-40B4-BE49-F238E27FC236}">
                <a16:creationId xmlns:a16="http://schemas.microsoft.com/office/drawing/2014/main" id="{4E857FC4-1278-454A-A59B-9E22DFCDB64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72" name="shCalendar_1" descr="CalendarSmall.bmp" hidden="1">
            <a:extLst>
              <a:ext uri="{FF2B5EF4-FFF2-40B4-BE49-F238E27FC236}">
                <a16:creationId xmlns:a16="http://schemas.microsoft.com/office/drawing/2014/main" id="{7E159436-E0BC-4914-8E1B-B689CA52279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8" name="shCalendar" hidden="1">
          <a:extLst>
            <a:ext uri="{FF2B5EF4-FFF2-40B4-BE49-F238E27FC236}">
              <a16:creationId xmlns:a16="http://schemas.microsoft.com/office/drawing/2014/main" id="{F89990CD-8E40-4F86-8A24-0CD0DDC97B86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69" name="shCalendar_bck" hidden="1">
            <a:extLst>
              <a:ext uri="{FF2B5EF4-FFF2-40B4-BE49-F238E27FC236}">
                <a16:creationId xmlns:a16="http://schemas.microsoft.com/office/drawing/2014/main" id="{9191AFF8-2E8A-43FD-A62D-76D2249C594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70" name="shCalendar_1" descr="CalendarSmall.bmp" hidden="1">
            <a:extLst>
              <a:ext uri="{FF2B5EF4-FFF2-40B4-BE49-F238E27FC236}">
                <a16:creationId xmlns:a16="http://schemas.microsoft.com/office/drawing/2014/main" id="{733166BA-620B-4585-A680-1C92374C3C6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89" name="shCalendar" hidden="1">
          <a:extLst>
            <a:ext uri="{FF2B5EF4-FFF2-40B4-BE49-F238E27FC236}">
              <a16:creationId xmlns:a16="http://schemas.microsoft.com/office/drawing/2014/main" id="{3A471955-F583-4A69-AEA4-854EB3EA803B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67" name="shCalendar_bck" hidden="1">
            <a:extLst>
              <a:ext uri="{FF2B5EF4-FFF2-40B4-BE49-F238E27FC236}">
                <a16:creationId xmlns:a16="http://schemas.microsoft.com/office/drawing/2014/main" id="{4A17CFA8-9039-43A5-A85A-EE878D9E09C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68" name="shCalendar_1" descr="CalendarSmall.bmp" hidden="1">
            <a:extLst>
              <a:ext uri="{FF2B5EF4-FFF2-40B4-BE49-F238E27FC236}">
                <a16:creationId xmlns:a16="http://schemas.microsoft.com/office/drawing/2014/main" id="{6FB84FD3-0901-4CAD-8DF5-4785C67D780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90" name="shCalendar" hidden="1">
          <a:extLst>
            <a:ext uri="{FF2B5EF4-FFF2-40B4-BE49-F238E27FC236}">
              <a16:creationId xmlns:a16="http://schemas.microsoft.com/office/drawing/2014/main" id="{B50916F9-8E38-4A34-B25A-B54DD9A3F4DC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65" name="shCalendar_bck" hidden="1">
            <a:extLst>
              <a:ext uri="{FF2B5EF4-FFF2-40B4-BE49-F238E27FC236}">
                <a16:creationId xmlns:a16="http://schemas.microsoft.com/office/drawing/2014/main" id="{573296A6-F3AF-4BE3-B7AD-2F6C5D2ABF6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66" name="shCalendar_1" descr="CalendarSmall.bmp" hidden="1">
            <a:extLst>
              <a:ext uri="{FF2B5EF4-FFF2-40B4-BE49-F238E27FC236}">
                <a16:creationId xmlns:a16="http://schemas.microsoft.com/office/drawing/2014/main" id="{955DB803-8024-4AF1-A8C3-D9B262BA229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91" name="shCalendar" hidden="1">
          <a:extLst>
            <a:ext uri="{FF2B5EF4-FFF2-40B4-BE49-F238E27FC236}">
              <a16:creationId xmlns:a16="http://schemas.microsoft.com/office/drawing/2014/main" id="{3CE6D988-2CFD-4368-AACC-3B43ABC8EF85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63" name="shCalendar_bck" hidden="1">
            <a:extLst>
              <a:ext uri="{FF2B5EF4-FFF2-40B4-BE49-F238E27FC236}">
                <a16:creationId xmlns:a16="http://schemas.microsoft.com/office/drawing/2014/main" id="{8B7438DD-8E12-4A0A-92BB-7355544A8B3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64" name="shCalendar_1" descr="CalendarSmall.bmp" hidden="1">
            <a:extLst>
              <a:ext uri="{FF2B5EF4-FFF2-40B4-BE49-F238E27FC236}">
                <a16:creationId xmlns:a16="http://schemas.microsoft.com/office/drawing/2014/main" id="{6EE397DA-6C14-480B-AF3E-D8EE923E876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92" name="shCalendar" hidden="1">
          <a:extLst>
            <a:ext uri="{FF2B5EF4-FFF2-40B4-BE49-F238E27FC236}">
              <a16:creationId xmlns:a16="http://schemas.microsoft.com/office/drawing/2014/main" id="{C9E15E84-1EEA-4674-A906-07CBBCC28226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61" name="shCalendar_bck" hidden="1">
            <a:extLst>
              <a:ext uri="{FF2B5EF4-FFF2-40B4-BE49-F238E27FC236}">
                <a16:creationId xmlns:a16="http://schemas.microsoft.com/office/drawing/2014/main" id="{06314A3B-50B0-4EC6-973B-183C3E1EB2E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62" name="shCalendar_1" descr="CalendarSmall.bmp" hidden="1">
            <a:extLst>
              <a:ext uri="{FF2B5EF4-FFF2-40B4-BE49-F238E27FC236}">
                <a16:creationId xmlns:a16="http://schemas.microsoft.com/office/drawing/2014/main" id="{4ED6C0EA-E1BB-49A4-8D13-3E57AED9417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28</xdr:row>
      <xdr:rowOff>0</xdr:rowOff>
    </xdr:from>
    <xdr:to>
      <xdr:col>11</xdr:col>
      <xdr:colOff>228600</xdr:colOff>
      <xdr:row>29</xdr:row>
      <xdr:rowOff>47625</xdr:rowOff>
    </xdr:to>
    <xdr:grpSp>
      <xdr:nvGrpSpPr>
        <xdr:cNvPr id="199793" name="shCalendar" hidden="1">
          <a:extLst>
            <a:ext uri="{FF2B5EF4-FFF2-40B4-BE49-F238E27FC236}">
              <a16:creationId xmlns:a16="http://schemas.microsoft.com/office/drawing/2014/main" id="{64353EEB-3166-403F-931E-DBB4F724AC32}"/>
            </a:ext>
          </a:extLst>
        </xdr:cNvPr>
        <xdr:cNvGrpSpPr>
          <a:grpSpLocks/>
        </xdr:cNvGrpSpPr>
      </xdr:nvGrpSpPr>
      <xdr:grpSpPr bwMode="auto">
        <a:xfrm>
          <a:off x="17430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59" name="shCalendar_bck" hidden="1">
            <a:extLst>
              <a:ext uri="{FF2B5EF4-FFF2-40B4-BE49-F238E27FC236}">
                <a16:creationId xmlns:a16="http://schemas.microsoft.com/office/drawing/2014/main" id="{45E75DF6-D46F-4B5B-976B-79C477FB040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60" name="shCalendar_1" descr="CalendarSmall.bmp" hidden="1">
            <a:extLst>
              <a:ext uri="{FF2B5EF4-FFF2-40B4-BE49-F238E27FC236}">
                <a16:creationId xmlns:a16="http://schemas.microsoft.com/office/drawing/2014/main" id="{861CE288-267F-4292-A924-591717B937F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199794" name="shCalendar" hidden="1">
          <a:extLst>
            <a:ext uri="{FF2B5EF4-FFF2-40B4-BE49-F238E27FC236}">
              <a16:creationId xmlns:a16="http://schemas.microsoft.com/office/drawing/2014/main" id="{A36B21B0-9CF8-4CBD-BDC3-158B467B513A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57" name="shCalendar_bck" hidden="1">
            <a:extLst>
              <a:ext uri="{FF2B5EF4-FFF2-40B4-BE49-F238E27FC236}">
                <a16:creationId xmlns:a16="http://schemas.microsoft.com/office/drawing/2014/main" id="{F3FF002B-EFD1-480D-A8F7-693CFD8224A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58" name="shCalendar_1" descr="CalendarSmall.bmp" hidden="1">
            <a:extLst>
              <a:ext uri="{FF2B5EF4-FFF2-40B4-BE49-F238E27FC236}">
                <a16:creationId xmlns:a16="http://schemas.microsoft.com/office/drawing/2014/main" id="{6D0E030B-534B-4195-A7E0-D57E8722F96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30</xdr:row>
      <xdr:rowOff>0</xdr:rowOff>
    </xdr:from>
    <xdr:to>
      <xdr:col>11</xdr:col>
      <xdr:colOff>228600</xdr:colOff>
      <xdr:row>31</xdr:row>
      <xdr:rowOff>47625</xdr:rowOff>
    </xdr:to>
    <xdr:grpSp>
      <xdr:nvGrpSpPr>
        <xdr:cNvPr id="199795" name="shCalendar" hidden="1">
          <a:extLst>
            <a:ext uri="{FF2B5EF4-FFF2-40B4-BE49-F238E27FC236}">
              <a16:creationId xmlns:a16="http://schemas.microsoft.com/office/drawing/2014/main" id="{706975F3-2362-4E10-AB42-457733EEEF30}"/>
            </a:ext>
          </a:extLst>
        </xdr:cNvPr>
        <xdr:cNvGrpSpPr>
          <a:grpSpLocks/>
        </xdr:cNvGrpSpPr>
      </xdr:nvGrpSpPr>
      <xdr:grpSpPr bwMode="auto">
        <a:xfrm>
          <a:off x="17430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55" name="shCalendar_bck" hidden="1">
            <a:extLst>
              <a:ext uri="{FF2B5EF4-FFF2-40B4-BE49-F238E27FC236}">
                <a16:creationId xmlns:a16="http://schemas.microsoft.com/office/drawing/2014/main" id="{6ED9CAD9-4B13-4AD8-8D6F-C1092041A5A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56" name="shCalendar_1" descr="CalendarSmall.bmp" hidden="1">
            <a:extLst>
              <a:ext uri="{FF2B5EF4-FFF2-40B4-BE49-F238E27FC236}">
                <a16:creationId xmlns:a16="http://schemas.microsoft.com/office/drawing/2014/main" id="{9A0680FE-EA02-41F9-84A8-05D195AC02A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199796" name="shCalendar" hidden="1">
          <a:extLst>
            <a:ext uri="{FF2B5EF4-FFF2-40B4-BE49-F238E27FC236}">
              <a16:creationId xmlns:a16="http://schemas.microsoft.com/office/drawing/2014/main" id="{5B45AB50-4DCB-4647-B1E2-B0E1448EAEEF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53" name="shCalendar_bck" hidden="1">
            <a:extLst>
              <a:ext uri="{FF2B5EF4-FFF2-40B4-BE49-F238E27FC236}">
                <a16:creationId xmlns:a16="http://schemas.microsoft.com/office/drawing/2014/main" id="{5CEAA5A5-4ED4-4B0C-91DF-6FB3B837583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54" name="shCalendar_1" descr="CalendarSmall.bmp" hidden="1">
            <a:extLst>
              <a:ext uri="{FF2B5EF4-FFF2-40B4-BE49-F238E27FC236}">
                <a16:creationId xmlns:a16="http://schemas.microsoft.com/office/drawing/2014/main" id="{9C799967-2E2D-42CD-8070-C0D2E879D45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199797" name="shCalendar" hidden="1">
          <a:extLst>
            <a:ext uri="{FF2B5EF4-FFF2-40B4-BE49-F238E27FC236}">
              <a16:creationId xmlns:a16="http://schemas.microsoft.com/office/drawing/2014/main" id="{800C3232-09D5-48D4-86DB-C833AA16AC02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51" name="shCalendar_bck" hidden="1">
            <a:extLst>
              <a:ext uri="{FF2B5EF4-FFF2-40B4-BE49-F238E27FC236}">
                <a16:creationId xmlns:a16="http://schemas.microsoft.com/office/drawing/2014/main" id="{81571435-437B-49BD-931B-0641565F576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52" name="shCalendar_1" descr="CalendarSmall.bmp" hidden="1">
            <a:extLst>
              <a:ext uri="{FF2B5EF4-FFF2-40B4-BE49-F238E27FC236}">
                <a16:creationId xmlns:a16="http://schemas.microsoft.com/office/drawing/2014/main" id="{798F5C25-36EB-4738-B93F-66D12205D6D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32</xdr:row>
      <xdr:rowOff>0</xdr:rowOff>
    </xdr:from>
    <xdr:to>
      <xdr:col>11</xdr:col>
      <xdr:colOff>228600</xdr:colOff>
      <xdr:row>33</xdr:row>
      <xdr:rowOff>47625</xdr:rowOff>
    </xdr:to>
    <xdr:grpSp>
      <xdr:nvGrpSpPr>
        <xdr:cNvPr id="199798" name="shCalendar" hidden="1">
          <a:extLst>
            <a:ext uri="{FF2B5EF4-FFF2-40B4-BE49-F238E27FC236}">
              <a16:creationId xmlns:a16="http://schemas.microsoft.com/office/drawing/2014/main" id="{D23D4FC5-43FA-4A89-8B8B-F8278ED686A6}"/>
            </a:ext>
          </a:extLst>
        </xdr:cNvPr>
        <xdr:cNvGrpSpPr>
          <a:grpSpLocks/>
        </xdr:cNvGrpSpPr>
      </xdr:nvGrpSpPr>
      <xdr:grpSpPr bwMode="auto">
        <a:xfrm>
          <a:off x="17430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49" name="shCalendar_bck" hidden="1">
            <a:extLst>
              <a:ext uri="{FF2B5EF4-FFF2-40B4-BE49-F238E27FC236}">
                <a16:creationId xmlns:a16="http://schemas.microsoft.com/office/drawing/2014/main" id="{2BC42CDF-D478-4D9C-AD27-D8EB4486B55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50" name="shCalendar_1" descr="CalendarSmall.bmp" hidden="1">
            <a:extLst>
              <a:ext uri="{FF2B5EF4-FFF2-40B4-BE49-F238E27FC236}">
                <a16:creationId xmlns:a16="http://schemas.microsoft.com/office/drawing/2014/main" id="{6035F381-A886-45A3-9E93-A1EB92FF55C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199799" name="shCalendar" hidden="1">
          <a:extLst>
            <a:ext uri="{FF2B5EF4-FFF2-40B4-BE49-F238E27FC236}">
              <a16:creationId xmlns:a16="http://schemas.microsoft.com/office/drawing/2014/main" id="{ECACDA20-2801-43C5-AE0E-34DFEF67CF28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47" name="shCalendar_bck" hidden="1">
            <a:extLst>
              <a:ext uri="{FF2B5EF4-FFF2-40B4-BE49-F238E27FC236}">
                <a16:creationId xmlns:a16="http://schemas.microsoft.com/office/drawing/2014/main" id="{178EE7E2-5E49-463B-A950-7B4A1C044DC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48" name="shCalendar_1" descr="CalendarSmall.bmp" hidden="1">
            <a:extLst>
              <a:ext uri="{FF2B5EF4-FFF2-40B4-BE49-F238E27FC236}">
                <a16:creationId xmlns:a16="http://schemas.microsoft.com/office/drawing/2014/main" id="{F2A75F33-FEC5-47A2-B940-4766825FE49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11</xdr:col>
      <xdr:colOff>38100</xdr:colOff>
      <xdr:row>34</xdr:row>
      <xdr:rowOff>0</xdr:rowOff>
    </xdr:from>
    <xdr:to>
      <xdr:col>11</xdr:col>
      <xdr:colOff>228600</xdr:colOff>
      <xdr:row>35</xdr:row>
      <xdr:rowOff>47625</xdr:rowOff>
    </xdr:to>
    <xdr:grpSp>
      <xdr:nvGrpSpPr>
        <xdr:cNvPr id="199800" name="shCalendar" hidden="1">
          <a:extLst>
            <a:ext uri="{FF2B5EF4-FFF2-40B4-BE49-F238E27FC236}">
              <a16:creationId xmlns:a16="http://schemas.microsoft.com/office/drawing/2014/main" id="{D89C65A2-EFD5-4085-808E-AD36CAAA4FEB}"/>
            </a:ext>
          </a:extLst>
        </xdr:cNvPr>
        <xdr:cNvGrpSpPr>
          <a:grpSpLocks/>
        </xdr:cNvGrpSpPr>
      </xdr:nvGrpSpPr>
      <xdr:grpSpPr bwMode="auto">
        <a:xfrm>
          <a:off x="17430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45" name="shCalendar_bck" hidden="1">
            <a:extLst>
              <a:ext uri="{FF2B5EF4-FFF2-40B4-BE49-F238E27FC236}">
                <a16:creationId xmlns:a16="http://schemas.microsoft.com/office/drawing/2014/main" id="{77128F11-CF5F-4C2A-AD81-B019E4C74B1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46" name="shCalendar_1" descr="CalendarSmall.bmp" hidden="1">
            <a:extLst>
              <a:ext uri="{FF2B5EF4-FFF2-40B4-BE49-F238E27FC236}">
                <a16:creationId xmlns:a16="http://schemas.microsoft.com/office/drawing/2014/main" id="{C5F6195A-2579-44B3-B682-39330F41794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01" name="shCalendar" hidden="1">
          <a:extLst>
            <a:ext uri="{FF2B5EF4-FFF2-40B4-BE49-F238E27FC236}">
              <a16:creationId xmlns:a16="http://schemas.microsoft.com/office/drawing/2014/main" id="{0EC2A7DD-F4A3-4191-91C5-A53ABD12B228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43" name="shCalendar_bck" hidden="1">
            <a:extLst>
              <a:ext uri="{FF2B5EF4-FFF2-40B4-BE49-F238E27FC236}">
                <a16:creationId xmlns:a16="http://schemas.microsoft.com/office/drawing/2014/main" id="{746E1E0E-5648-4BEC-AD3A-791AE29921B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44" name="shCalendar_1" descr="CalendarSmall.bmp" hidden="1">
            <a:extLst>
              <a:ext uri="{FF2B5EF4-FFF2-40B4-BE49-F238E27FC236}">
                <a16:creationId xmlns:a16="http://schemas.microsoft.com/office/drawing/2014/main" id="{E7BD9297-898F-410D-BBE6-1E93E92C244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02" name="shCalendar" hidden="1">
          <a:extLst>
            <a:ext uri="{FF2B5EF4-FFF2-40B4-BE49-F238E27FC236}">
              <a16:creationId xmlns:a16="http://schemas.microsoft.com/office/drawing/2014/main" id="{C0CD33E5-15FD-451A-BCCB-93DF97A8B1A2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41" name="shCalendar_bck" hidden="1">
            <a:extLst>
              <a:ext uri="{FF2B5EF4-FFF2-40B4-BE49-F238E27FC236}">
                <a16:creationId xmlns:a16="http://schemas.microsoft.com/office/drawing/2014/main" id="{B533A261-DD50-4ADA-844B-87BE556550D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42" name="shCalendar_1" descr="CalendarSmall.bmp" hidden="1">
            <a:extLst>
              <a:ext uri="{FF2B5EF4-FFF2-40B4-BE49-F238E27FC236}">
                <a16:creationId xmlns:a16="http://schemas.microsoft.com/office/drawing/2014/main" id="{9B800DF0-AA93-4129-89A2-C3486106B66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199803" name="shCalendar" hidden="1">
          <a:extLst>
            <a:ext uri="{FF2B5EF4-FFF2-40B4-BE49-F238E27FC236}">
              <a16:creationId xmlns:a16="http://schemas.microsoft.com/office/drawing/2014/main" id="{61000B16-4EE4-4D3E-95D1-7433056236F0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39" name="shCalendar_bck" hidden="1">
            <a:extLst>
              <a:ext uri="{FF2B5EF4-FFF2-40B4-BE49-F238E27FC236}">
                <a16:creationId xmlns:a16="http://schemas.microsoft.com/office/drawing/2014/main" id="{34942342-4CF9-4327-A5D0-5B8699835B5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40" name="shCalendar_1" descr="CalendarSmall.bmp" hidden="1">
            <a:extLst>
              <a:ext uri="{FF2B5EF4-FFF2-40B4-BE49-F238E27FC236}">
                <a16:creationId xmlns:a16="http://schemas.microsoft.com/office/drawing/2014/main" id="{7C3D07CB-F0DA-4300-92E1-38B7A35BBCF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199804" name="shCalendar" hidden="1">
          <a:extLst>
            <a:ext uri="{FF2B5EF4-FFF2-40B4-BE49-F238E27FC236}">
              <a16:creationId xmlns:a16="http://schemas.microsoft.com/office/drawing/2014/main" id="{AE779E33-CCEA-4386-8DD9-196D38372B2E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37" name="shCalendar_bck" hidden="1">
            <a:extLst>
              <a:ext uri="{FF2B5EF4-FFF2-40B4-BE49-F238E27FC236}">
                <a16:creationId xmlns:a16="http://schemas.microsoft.com/office/drawing/2014/main" id="{BF4684F8-5D15-4EDB-8C6C-64E83A4C949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38" name="shCalendar_1" descr="CalendarSmall.bmp" hidden="1">
            <a:extLst>
              <a:ext uri="{FF2B5EF4-FFF2-40B4-BE49-F238E27FC236}">
                <a16:creationId xmlns:a16="http://schemas.microsoft.com/office/drawing/2014/main" id="{2A3A5CBD-EFEF-429E-9692-8ACD209386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199805" name="shCalendar" hidden="1">
          <a:extLst>
            <a:ext uri="{FF2B5EF4-FFF2-40B4-BE49-F238E27FC236}">
              <a16:creationId xmlns:a16="http://schemas.microsoft.com/office/drawing/2014/main" id="{FBE6AC87-3C1C-4145-B076-1BD06A0E65AB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35" name="shCalendar_bck" hidden="1">
            <a:extLst>
              <a:ext uri="{FF2B5EF4-FFF2-40B4-BE49-F238E27FC236}">
                <a16:creationId xmlns:a16="http://schemas.microsoft.com/office/drawing/2014/main" id="{2258EC9C-0BE8-4A60-8C1D-42D6507AF15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36" name="shCalendar_1" descr="CalendarSmall.bmp" hidden="1">
            <a:extLst>
              <a:ext uri="{FF2B5EF4-FFF2-40B4-BE49-F238E27FC236}">
                <a16:creationId xmlns:a16="http://schemas.microsoft.com/office/drawing/2014/main" id="{3FCF00AC-99B6-48A8-85A2-CEE9EDD1036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199806" name="shCalendar" hidden="1">
          <a:extLst>
            <a:ext uri="{FF2B5EF4-FFF2-40B4-BE49-F238E27FC236}">
              <a16:creationId xmlns:a16="http://schemas.microsoft.com/office/drawing/2014/main" id="{FC599C51-8EBE-4096-BC8C-CDC4186A7A54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33" name="shCalendar_bck" hidden="1">
            <a:extLst>
              <a:ext uri="{FF2B5EF4-FFF2-40B4-BE49-F238E27FC236}">
                <a16:creationId xmlns:a16="http://schemas.microsoft.com/office/drawing/2014/main" id="{78EED864-49F4-405C-9CFE-330857A6A83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34" name="shCalendar_1" descr="CalendarSmall.bmp" hidden="1">
            <a:extLst>
              <a:ext uri="{FF2B5EF4-FFF2-40B4-BE49-F238E27FC236}">
                <a16:creationId xmlns:a16="http://schemas.microsoft.com/office/drawing/2014/main" id="{D9AE7687-3F79-4776-BB0A-0FADB61D141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199807" name="shCalendar" hidden="1">
          <a:extLst>
            <a:ext uri="{FF2B5EF4-FFF2-40B4-BE49-F238E27FC236}">
              <a16:creationId xmlns:a16="http://schemas.microsoft.com/office/drawing/2014/main" id="{9C50666E-ED4C-4B6B-988F-23F318592E29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31" name="shCalendar_bck" hidden="1">
            <a:extLst>
              <a:ext uri="{FF2B5EF4-FFF2-40B4-BE49-F238E27FC236}">
                <a16:creationId xmlns:a16="http://schemas.microsoft.com/office/drawing/2014/main" id="{46C07F0F-7723-4416-A78C-089C68E50DE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32" name="shCalendar_1" descr="CalendarSmall.bmp" hidden="1">
            <a:extLst>
              <a:ext uri="{FF2B5EF4-FFF2-40B4-BE49-F238E27FC236}">
                <a16:creationId xmlns:a16="http://schemas.microsoft.com/office/drawing/2014/main" id="{B650B6E7-1AE1-4714-BB59-D0189E53CA6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199808" name="shCalendar" hidden="1">
          <a:extLst>
            <a:ext uri="{FF2B5EF4-FFF2-40B4-BE49-F238E27FC236}">
              <a16:creationId xmlns:a16="http://schemas.microsoft.com/office/drawing/2014/main" id="{1E1EB66C-D7DD-49E2-9C4B-3F37EEA72682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29" name="shCalendar_bck" hidden="1">
            <a:extLst>
              <a:ext uri="{FF2B5EF4-FFF2-40B4-BE49-F238E27FC236}">
                <a16:creationId xmlns:a16="http://schemas.microsoft.com/office/drawing/2014/main" id="{F18BA0EA-734F-45F5-B299-594A4DDB708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30" name="shCalendar_1" descr="CalendarSmall.bmp" hidden="1">
            <a:extLst>
              <a:ext uri="{FF2B5EF4-FFF2-40B4-BE49-F238E27FC236}">
                <a16:creationId xmlns:a16="http://schemas.microsoft.com/office/drawing/2014/main" id="{71A7F79A-872B-40C5-A288-6DC2040D1D5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199809" name="shCalendar" hidden="1">
          <a:extLst>
            <a:ext uri="{FF2B5EF4-FFF2-40B4-BE49-F238E27FC236}">
              <a16:creationId xmlns:a16="http://schemas.microsoft.com/office/drawing/2014/main" id="{3A70C623-F2CF-4E2B-BB84-8F9076B33CCE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27" name="shCalendar_bck" hidden="1">
            <a:extLst>
              <a:ext uri="{FF2B5EF4-FFF2-40B4-BE49-F238E27FC236}">
                <a16:creationId xmlns:a16="http://schemas.microsoft.com/office/drawing/2014/main" id="{3FF284DD-3D4F-4507-84FB-460F7DC37B0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28" name="shCalendar_1" descr="CalendarSmall.bmp" hidden="1">
            <a:extLst>
              <a:ext uri="{FF2B5EF4-FFF2-40B4-BE49-F238E27FC236}">
                <a16:creationId xmlns:a16="http://schemas.microsoft.com/office/drawing/2014/main" id="{4F8D0A85-9318-483D-B2D5-EA9B5D6DCF6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0" name="shCalendar" hidden="1">
          <a:extLst>
            <a:ext uri="{FF2B5EF4-FFF2-40B4-BE49-F238E27FC236}">
              <a16:creationId xmlns:a16="http://schemas.microsoft.com/office/drawing/2014/main" id="{D6F57001-CC8C-46B4-BCC8-CC7CE057D35B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25" name="shCalendar_bck" hidden="1">
            <a:extLst>
              <a:ext uri="{FF2B5EF4-FFF2-40B4-BE49-F238E27FC236}">
                <a16:creationId xmlns:a16="http://schemas.microsoft.com/office/drawing/2014/main" id="{91B762B1-5A6E-4B1D-9F1D-787B946756B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26" name="shCalendar_1" descr="CalendarSmall.bmp" hidden="1">
            <a:extLst>
              <a:ext uri="{FF2B5EF4-FFF2-40B4-BE49-F238E27FC236}">
                <a16:creationId xmlns:a16="http://schemas.microsoft.com/office/drawing/2014/main" id="{A4F40AF0-26CD-46D4-8635-29BC2D0CEDA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1" name="shCalendar" hidden="1">
          <a:extLst>
            <a:ext uri="{FF2B5EF4-FFF2-40B4-BE49-F238E27FC236}">
              <a16:creationId xmlns:a16="http://schemas.microsoft.com/office/drawing/2014/main" id="{40E09FA6-C481-4831-8B5B-5F04D92D6C3B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23" name="shCalendar_bck" hidden="1">
            <a:extLst>
              <a:ext uri="{FF2B5EF4-FFF2-40B4-BE49-F238E27FC236}">
                <a16:creationId xmlns:a16="http://schemas.microsoft.com/office/drawing/2014/main" id="{E8A886EE-31B9-405D-963C-2C8A70DAC5F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24" name="shCalendar_1" descr="CalendarSmall.bmp" hidden="1">
            <a:extLst>
              <a:ext uri="{FF2B5EF4-FFF2-40B4-BE49-F238E27FC236}">
                <a16:creationId xmlns:a16="http://schemas.microsoft.com/office/drawing/2014/main" id="{FC68E550-62B6-4DAB-9899-4628578714D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2" name="shCalendar" hidden="1">
          <a:extLst>
            <a:ext uri="{FF2B5EF4-FFF2-40B4-BE49-F238E27FC236}">
              <a16:creationId xmlns:a16="http://schemas.microsoft.com/office/drawing/2014/main" id="{D7431A61-D73C-4812-896C-280BA49851A0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21" name="shCalendar_bck" hidden="1">
            <a:extLst>
              <a:ext uri="{FF2B5EF4-FFF2-40B4-BE49-F238E27FC236}">
                <a16:creationId xmlns:a16="http://schemas.microsoft.com/office/drawing/2014/main" id="{41807029-E738-449B-9558-EB3EF776C78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22" name="shCalendar_1" descr="CalendarSmall.bmp" hidden="1">
            <a:extLst>
              <a:ext uri="{FF2B5EF4-FFF2-40B4-BE49-F238E27FC236}">
                <a16:creationId xmlns:a16="http://schemas.microsoft.com/office/drawing/2014/main" id="{7F9972D4-A8B4-4938-9D2B-08709C23045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3" name="shCalendar" hidden="1">
          <a:extLst>
            <a:ext uri="{FF2B5EF4-FFF2-40B4-BE49-F238E27FC236}">
              <a16:creationId xmlns:a16="http://schemas.microsoft.com/office/drawing/2014/main" id="{CD4A0AF2-F845-40FD-9E47-EEBEBE60E2F6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19" name="shCalendar_bck" hidden="1">
            <a:extLst>
              <a:ext uri="{FF2B5EF4-FFF2-40B4-BE49-F238E27FC236}">
                <a16:creationId xmlns:a16="http://schemas.microsoft.com/office/drawing/2014/main" id="{A3141C49-125A-4697-B7C9-EC68DB7AC57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20" name="shCalendar_1" descr="CalendarSmall.bmp" hidden="1">
            <a:extLst>
              <a:ext uri="{FF2B5EF4-FFF2-40B4-BE49-F238E27FC236}">
                <a16:creationId xmlns:a16="http://schemas.microsoft.com/office/drawing/2014/main" id="{53487C45-6A6F-4533-A34B-AAD9990D0CA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4" name="shCalendar" hidden="1">
          <a:extLst>
            <a:ext uri="{FF2B5EF4-FFF2-40B4-BE49-F238E27FC236}">
              <a16:creationId xmlns:a16="http://schemas.microsoft.com/office/drawing/2014/main" id="{BD263D41-7B8D-4C60-ACB9-E0FA05C4EB4E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17" name="shCalendar_bck" hidden="1">
            <a:extLst>
              <a:ext uri="{FF2B5EF4-FFF2-40B4-BE49-F238E27FC236}">
                <a16:creationId xmlns:a16="http://schemas.microsoft.com/office/drawing/2014/main" id="{8FD8DD87-5AEE-44E4-B8DB-78278DBABAD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18" name="shCalendar_1" descr="CalendarSmall.bmp" hidden="1">
            <a:extLst>
              <a:ext uri="{FF2B5EF4-FFF2-40B4-BE49-F238E27FC236}">
                <a16:creationId xmlns:a16="http://schemas.microsoft.com/office/drawing/2014/main" id="{E77B1188-AD35-4B77-9A8C-6138D3F59C1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5" name="shCalendar" hidden="1">
          <a:extLst>
            <a:ext uri="{FF2B5EF4-FFF2-40B4-BE49-F238E27FC236}">
              <a16:creationId xmlns:a16="http://schemas.microsoft.com/office/drawing/2014/main" id="{BC9749B5-3BF0-442B-9C08-06AF543613FF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15" name="shCalendar_bck" hidden="1">
            <a:extLst>
              <a:ext uri="{FF2B5EF4-FFF2-40B4-BE49-F238E27FC236}">
                <a16:creationId xmlns:a16="http://schemas.microsoft.com/office/drawing/2014/main" id="{ED86017F-8125-48F4-AC0D-86AFC900983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16" name="shCalendar_1" descr="CalendarSmall.bmp" hidden="1">
            <a:extLst>
              <a:ext uri="{FF2B5EF4-FFF2-40B4-BE49-F238E27FC236}">
                <a16:creationId xmlns:a16="http://schemas.microsoft.com/office/drawing/2014/main" id="{82BCE118-C9C0-430A-BDE8-C8132731B40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6" name="shCalendar" hidden="1">
          <a:extLst>
            <a:ext uri="{FF2B5EF4-FFF2-40B4-BE49-F238E27FC236}">
              <a16:creationId xmlns:a16="http://schemas.microsoft.com/office/drawing/2014/main" id="{1CBB60FB-8C46-495B-B8B1-DFB3E6C1FC38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13" name="shCalendar_bck" hidden="1">
            <a:extLst>
              <a:ext uri="{FF2B5EF4-FFF2-40B4-BE49-F238E27FC236}">
                <a16:creationId xmlns:a16="http://schemas.microsoft.com/office/drawing/2014/main" id="{FFD2CE41-FF84-4B53-954E-4F260D4DE25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14" name="shCalendar_1" descr="CalendarSmall.bmp" hidden="1">
            <a:extLst>
              <a:ext uri="{FF2B5EF4-FFF2-40B4-BE49-F238E27FC236}">
                <a16:creationId xmlns:a16="http://schemas.microsoft.com/office/drawing/2014/main" id="{C0199775-2F39-4E9C-B930-B705C7A6308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7" name="shCalendar" hidden="1">
          <a:extLst>
            <a:ext uri="{FF2B5EF4-FFF2-40B4-BE49-F238E27FC236}">
              <a16:creationId xmlns:a16="http://schemas.microsoft.com/office/drawing/2014/main" id="{45EE4A45-5E41-463F-9001-A7469B062159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11" name="shCalendar_bck" hidden="1">
            <a:extLst>
              <a:ext uri="{FF2B5EF4-FFF2-40B4-BE49-F238E27FC236}">
                <a16:creationId xmlns:a16="http://schemas.microsoft.com/office/drawing/2014/main" id="{0BE7200A-F4EF-46E3-9E42-DA34DA49220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12" name="shCalendar_1" descr="CalendarSmall.bmp" hidden="1">
            <a:extLst>
              <a:ext uri="{FF2B5EF4-FFF2-40B4-BE49-F238E27FC236}">
                <a16:creationId xmlns:a16="http://schemas.microsoft.com/office/drawing/2014/main" id="{751D0C48-BD72-4F40-95E7-94A9CFE804D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0</xdr:row>
      <xdr:rowOff>0</xdr:rowOff>
    </xdr:from>
    <xdr:to>
      <xdr:col>13</xdr:col>
      <xdr:colOff>228600</xdr:colOff>
      <xdr:row>21</xdr:row>
      <xdr:rowOff>47625</xdr:rowOff>
    </xdr:to>
    <xdr:grpSp>
      <xdr:nvGrpSpPr>
        <xdr:cNvPr id="199818" name="shCalendar" hidden="1">
          <a:extLst>
            <a:ext uri="{FF2B5EF4-FFF2-40B4-BE49-F238E27FC236}">
              <a16:creationId xmlns:a16="http://schemas.microsoft.com/office/drawing/2014/main" id="{B5025CBC-533B-4D3E-B116-180F3372007C}"/>
            </a:ext>
          </a:extLst>
        </xdr:cNvPr>
        <xdr:cNvGrpSpPr>
          <a:grpSpLocks/>
        </xdr:cNvGrpSpPr>
      </xdr:nvGrpSpPr>
      <xdr:grpSpPr bwMode="auto">
        <a:xfrm>
          <a:off x="228600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09" name="shCalendar_bck" hidden="1">
            <a:extLst>
              <a:ext uri="{FF2B5EF4-FFF2-40B4-BE49-F238E27FC236}">
                <a16:creationId xmlns:a16="http://schemas.microsoft.com/office/drawing/2014/main" id="{621342C9-33C4-4CBC-A052-433190BCEE3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10" name="shCalendar_1" descr="CalendarSmall.bmp" hidden="1">
            <a:extLst>
              <a:ext uri="{FF2B5EF4-FFF2-40B4-BE49-F238E27FC236}">
                <a16:creationId xmlns:a16="http://schemas.microsoft.com/office/drawing/2014/main" id="{69025D42-0C68-4423-83F6-7C228A1BB0C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19" name="shCalendar" hidden="1">
          <a:extLst>
            <a:ext uri="{FF2B5EF4-FFF2-40B4-BE49-F238E27FC236}">
              <a16:creationId xmlns:a16="http://schemas.microsoft.com/office/drawing/2014/main" id="{E0268582-997F-4ACB-83B2-2941CD9AA5C4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07" name="shCalendar_bck" hidden="1">
            <a:extLst>
              <a:ext uri="{FF2B5EF4-FFF2-40B4-BE49-F238E27FC236}">
                <a16:creationId xmlns:a16="http://schemas.microsoft.com/office/drawing/2014/main" id="{DDD9AC2F-76C1-4DC5-8EB7-E0CE84D0937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08" name="shCalendar_1" descr="CalendarSmall.bmp" hidden="1">
            <a:extLst>
              <a:ext uri="{FF2B5EF4-FFF2-40B4-BE49-F238E27FC236}">
                <a16:creationId xmlns:a16="http://schemas.microsoft.com/office/drawing/2014/main" id="{98980C45-4229-4769-B1D9-8A708AB0615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0" name="shCalendar" hidden="1">
          <a:extLst>
            <a:ext uri="{FF2B5EF4-FFF2-40B4-BE49-F238E27FC236}">
              <a16:creationId xmlns:a16="http://schemas.microsoft.com/office/drawing/2014/main" id="{4BAFADDD-E932-4101-AD92-FB6F8579AB6A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05" name="shCalendar_bck" hidden="1">
            <a:extLst>
              <a:ext uri="{FF2B5EF4-FFF2-40B4-BE49-F238E27FC236}">
                <a16:creationId xmlns:a16="http://schemas.microsoft.com/office/drawing/2014/main" id="{CC0BEC5D-E00E-4034-AD05-4F65662DE32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06" name="shCalendar_1" descr="CalendarSmall.bmp" hidden="1">
            <a:extLst>
              <a:ext uri="{FF2B5EF4-FFF2-40B4-BE49-F238E27FC236}">
                <a16:creationId xmlns:a16="http://schemas.microsoft.com/office/drawing/2014/main" id="{A32454DA-8271-47DB-9511-D4C3CE759A1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1" name="shCalendar" hidden="1">
          <a:extLst>
            <a:ext uri="{FF2B5EF4-FFF2-40B4-BE49-F238E27FC236}">
              <a16:creationId xmlns:a16="http://schemas.microsoft.com/office/drawing/2014/main" id="{2DABE3E2-8A97-4028-803F-2D2D835F1A19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03" name="shCalendar_bck" hidden="1">
            <a:extLst>
              <a:ext uri="{FF2B5EF4-FFF2-40B4-BE49-F238E27FC236}">
                <a16:creationId xmlns:a16="http://schemas.microsoft.com/office/drawing/2014/main" id="{85F0BE30-7B41-4109-ADF8-A02F6D9BAE2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04" name="shCalendar_1" descr="CalendarSmall.bmp" hidden="1">
            <a:extLst>
              <a:ext uri="{FF2B5EF4-FFF2-40B4-BE49-F238E27FC236}">
                <a16:creationId xmlns:a16="http://schemas.microsoft.com/office/drawing/2014/main" id="{4530DD22-2A7F-4374-8F57-685F675B7F2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2" name="shCalendar" hidden="1">
          <a:extLst>
            <a:ext uri="{FF2B5EF4-FFF2-40B4-BE49-F238E27FC236}">
              <a16:creationId xmlns:a16="http://schemas.microsoft.com/office/drawing/2014/main" id="{8CD23578-81A2-4709-A291-F520C28D9FDA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201" name="shCalendar_bck" hidden="1">
            <a:extLst>
              <a:ext uri="{FF2B5EF4-FFF2-40B4-BE49-F238E27FC236}">
                <a16:creationId xmlns:a16="http://schemas.microsoft.com/office/drawing/2014/main" id="{0ED55BE8-3FD3-42C5-A584-810A7BE47A2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02" name="shCalendar_1" descr="CalendarSmall.bmp" hidden="1">
            <a:extLst>
              <a:ext uri="{FF2B5EF4-FFF2-40B4-BE49-F238E27FC236}">
                <a16:creationId xmlns:a16="http://schemas.microsoft.com/office/drawing/2014/main" id="{0523C1F5-E2B7-4702-AD32-E4E29294427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3" name="shCalendar" hidden="1">
          <a:extLst>
            <a:ext uri="{FF2B5EF4-FFF2-40B4-BE49-F238E27FC236}">
              <a16:creationId xmlns:a16="http://schemas.microsoft.com/office/drawing/2014/main" id="{465312C8-1DD8-4E2A-8FC3-03F6E59D5A12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99" name="shCalendar_bck" hidden="1">
            <a:extLst>
              <a:ext uri="{FF2B5EF4-FFF2-40B4-BE49-F238E27FC236}">
                <a16:creationId xmlns:a16="http://schemas.microsoft.com/office/drawing/2014/main" id="{8EB11BFB-527D-42B4-9CFD-7811A6EC8AB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200" name="shCalendar_1" descr="CalendarSmall.bmp" hidden="1">
            <a:extLst>
              <a:ext uri="{FF2B5EF4-FFF2-40B4-BE49-F238E27FC236}">
                <a16:creationId xmlns:a16="http://schemas.microsoft.com/office/drawing/2014/main" id="{0CE7DC9D-5A08-45DE-89D5-A7E60AD9556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4" name="shCalendar" hidden="1">
          <a:extLst>
            <a:ext uri="{FF2B5EF4-FFF2-40B4-BE49-F238E27FC236}">
              <a16:creationId xmlns:a16="http://schemas.microsoft.com/office/drawing/2014/main" id="{AE9CBA2D-A958-49D1-8A11-7F9A89EDE818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97" name="shCalendar_bck" hidden="1">
            <a:extLst>
              <a:ext uri="{FF2B5EF4-FFF2-40B4-BE49-F238E27FC236}">
                <a16:creationId xmlns:a16="http://schemas.microsoft.com/office/drawing/2014/main" id="{E64B5E57-EF38-4E8B-8B18-F3F004593A9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98" name="shCalendar_1" descr="CalendarSmall.bmp" hidden="1">
            <a:extLst>
              <a:ext uri="{FF2B5EF4-FFF2-40B4-BE49-F238E27FC236}">
                <a16:creationId xmlns:a16="http://schemas.microsoft.com/office/drawing/2014/main" id="{B8C27AF6-5817-4BD9-802A-3284155AC08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5" name="shCalendar" hidden="1">
          <a:extLst>
            <a:ext uri="{FF2B5EF4-FFF2-40B4-BE49-F238E27FC236}">
              <a16:creationId xmlns:a16="http://schemas.microsoft.com/office/drawing/2014/main" id="{EB1F3E2E-91B3-4972-9ABA-AE8208988C35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95" name="shCalendar_bck" hidden="1">
            <a:extLst>
              <a:ext uri="{FF2B5EF4-FFF2-40B4-BE49-F238E27FC236}">
                <a16:creationId xmlns:a16="http://schemas.microsoft.com/office/drawing/2014/main" id="{D70E58FE-1CE3-40F0-AECC-08D956E0200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96" name="shCalendar_1" descr="CalendarSmall.bmp" hidden="1">
            <a:extLst>
              <a:ext uri="{FF2B5EF4-FFF2-40B4-BE49-F238E27FC236}">
                <a16:creationId xmlns:a16="http://schemas.microsoft.com/office/drawing/2014/main" id="{1D70C295-A283-48D6-9C94-3F06E47AACE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6" name="shCalendar" hidden="1">
          <a:extLst>
            <a:ext uri="{FF2B5EF4-FFF2-40B4-BE49-F238E27FC236}">
              <a16:creationId xmlns:a16="http://schemas.microsoft.com/office/drawing/2014/main" id="{B0DC3DD8-7735-4220-A83B-32099A9D5082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93" name="shCalendar_bck" hidden="1">
            <a:extLst>
              <a:ext uri="{FF2B5EF4-FFF2-40B4-BE49-F238E27FC236}">
                <a16:creationId xmlns:a16="http://schemas.microsoft.com/office/drawing/2014/main" id="{D21FC060-E145-4C13-A8F6-75A882599C1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94" name="shCalendar_1" descr="CalendarSmall.bmp" hidden="1">
            <a:extLst>
              <a:ext uri="{FF2B5EF4-FFF2-40B4-BE49-F238E27FC236}">
                <a16:creationId xmlns:a16="http://schemas.microsoft.com/office/drawing/2014/main" id="{4A5875BA-E632-47ED-A11B-8DD6277BAE4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7" name="shCalendar" hidden="1">
          <a:extLst>
            <a:ext uri="{FF2B5EF4-FFF2-40B4-BE49-F238E27FC236}">
              <a16:creationId xmlns:a16="http://schemas.microsoft.com/office/drawing/2014/main" id="{8CACAA73-CCA5-4C00-850C-E92779307B60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91" name="shCalendar_bck" hidden="1">
            <a:extLst>
              <a:ext uri="{FF2B5EF4-FFF2-40B4-BE49-F238E27FC236}">
                <a16:creationId xmlns:a16="http://schemas.microsoft.com/office/drawing/2014/main" id="{558149CF-DE7B-4465-BDE2-B6E940A1D55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92" name="shCalendar_1" descr="CalendarSmall.bmp" hidden="1">
            <a:extLst>
              <a:ext uri="{FF2B5EF4-FFF2-40B4-BE49-F238E27FC236}">
                <a16:creationId xmlns:a16="http://schemas.microsoft.com/office/drawing/2014/main" id="{96C1A741-7C40-4B8C-AF1A-8E2EB809552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8" name="shCalendar" hidden="1">
          <a:extLst>
            <a:ext uri="{FF2B5EF4-FFF2-40B4-BE49-F238E27FC236}">
              <a16:creationId xmlns:a16="http://schemas.microsoft.com/office/drawing/2014/main" id="{4E6005D7-4A60-42F5-A563-938DCCF586F2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89" name="shCalendar_bck" hidden="1">
            <a:extLst>
              <a:ext uri="{FF2B5EF4-FFF2-40B4-BE49-F238E27FC236}">
                <a16:creationId xmlns:a16="http://schemas.microsoft.com/office/drawing/2014/main" id="{FC8BCE25-3BF7-4AEB-9F58-DADF97E6564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90" name="shCalendar_1" descr="CalendarSmall.bmp" hidden="1">
            <a:extLst>
              <a:ext uri="{FF2B5EF4-FFF2-40B4-BE49-F238E27FC236}">
                <a16:creationId xmlns:a16="http://schemas.microsoft.com/office/drawing/2014/main" id="{FA980BAD-9882-41EC-AD1F-C24643F72C2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29" name="shCalendar" hidden="1">
          <a:extLst>
            <a:ext uri="{FF2B5EF4-FFF2-40B4-BE49-F238E27FC236}">
              <a16:creationId xmlns:a16="http://schemas.microsoft.com/office/drawing/2014/main" id="{7D50D54E-A73D-4CD3-A1B1-9DF4EB2AF0F5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87" name="shCalendar_bck" hidden="1">
            <a:extLst>
              <a:ext uri="{FF2B5EF4-FFF2-40B4-BE49-F238E27FC236}">
                <a16:creationId xmlns:a16="http://schemas.microsoft.com/office/drawing/2014/main" id="{183E0477-7077-49B3-BA53-056CA8E4D43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88" name="shCalendar_1" descr="CalendarSmall.bmp" hidden="1">
            <a:extLst>
              <a:ext uri="{FF2B5EF4-FFF2-40B4-BE49-F238E27FC236}">
                <a16:creationId xmlns:a16="http://schemas.microsoft.com/office/drawing/2014/main" id="{16F5911C-6FE3-4D26-920B-B0D5C2D434A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28</xdr:row>
      <xdr:rowOff>0</xdr:rowOff>
    </xdr:from>
    <xdr:to>
      <xdr:col>13</xdr:col>
      <xdr:colOff>228600</xdr:colOff>
      <xdr:row>29</xdr:row>
      <xdr:rowOff>47625</xdr:rowOff>
    </xdr:to>
    <xdr:grpSp>
      <xdr:nvGrpSpPr>
        <xdr:cNvPr id="199830" name="shCalendar" hidden="1">
          <a:extLst>
            <a:ext uri="{FF2B5EF4-FFF2-40B4-BE49-F238E27FC236}">
              <a16:creationId xmlns:a16="http://schemas.microsoft.com/office/drawing/2014/main" id="{5666B838-907C-4544-9701-8AD61C784968}"/>
            </a:ext>
          </a:extLst>
        </xdr:cNvPr>
        <xdr:cNvGrpSpPr>
          <a:grpSpLocks/>
        </xdr:cNvGrpSpPr>
      </xdr:nvGrpSpPr>
      <xdr:grpSpPr bwMode="auto">
        <a:xfrm>
          <a:off x="228600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85" name="shCalendar_bck" hidden="1">
            <a:extLst>
              <a:ext uri="{FF2B5EF4-FFF2-40B4-BE49-F238E27FC236}">
                <a16:creationId xmlns:a16="http://schemas.microsoft.com/office/drawing/2014/main" id="{A211D752-0CAB-4622-878F-ED09808DB6A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86" name="shCalendar_1" descr="CalendarSmall.bmp" hidden="1">
            <a:extLst>
              <a:ext uri="{FF2B5EF4-FFF2-40B4-BE49-F238E27FC236}">
                <a16:creationId xmlns:a16="http://schemas.microsoft.com/office/drawing/2014/main" id="{36B4715A-4774-413E-AB3F-CAEB0AF6F1F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199831" name="shCalendar" hidden="1">
          <a:extLst>
            <a:ext uri="{FF2B5EF4-FFF2-40B4-BE49-F238E27FC236}">
              <a16:creationId xmlns:a16="http://schemas.microsoft.com/office/drawing/2014/main" id="{0686D1C0-37D8-4945-9384-E736BADE7D94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83" name="shCalendar_bck" hidden="1">
            <a:extLst>
              <a:ext uri="{FF2B5EF4-FFF2-40B4-BE49-F238E27FC236}">
                <a16:creationId xmlns:a16="http://schemas.microsoft.com/office/drawing/2014/main" id="{81BED1EF-F78B-4B22-8E9F-13CAE0BF190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84" name="shCalendar_1" descr="CalendarSmall.bmp" hidden="1">
            <a:extLst>
              <a:ext uri="{FF2B5EF4-FFF2-40B4-BE49-F238E27FC236}">
                <a16:creationId xmlns:a16="http://schemas.microsoft.com/office/drawing/2014/main" id="{60D3998A-5DDE-4082-9E19-48E0EFE8A7A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30</xdr:row>
      <xdr:rowOff>0</xdr:rowOff>
    </xdr:from>
    <xdr:to>
      <xdr:col>13</xdr:col>
      <xdr:colOff>228600</xdr:colOff>
      <xdr:row>31</xdr:row>
      <xdr:rowOff>47625</xdr:rowOff>
    </xdr:to>
    <xdr:grpSp>
      <xdr:nvGrpSpPr>
        <xdr:cNvPr id="199832" name="shCalendar" hidden="1">
          <a:extLst>
            <a:ext uri="{FF2B5EF4-FFF2-40B4-BE49-F238E27FC236}">
              <a16:creationId xmlns:a16="http://schemas.microsoft.com/office/drawing/2014/main" id="{818BA61B-2A74-441D-92D9-4A74ADFA2896}"/>
            </a:ext>
          </a:extLst>
        </xdr:cNvPr>
        <xdr:cNvGrpSpPr>
          <a:grpSpLocks/>
        </xdr:cNvGrpSpPr>
      </xdr:nvGrpSpPr>
      <xdr:grpSpPr bwMode="auto">
        <a:xfrm>
          <a:off x="228600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81" name="shCalendar_bck" hidden="1">
            <a:extLst>
              <a:ext uri="{FF2B5EF4-FFF2-40B4-BE49-F238E27FC236}">
                <a16:creationId xmlns:a16="http://schemas.microsoft.com/office/drawing/2014/main" id="{BA8F8938-9377-478D-9496-D7761926CD6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82" name="shCalendar_1" descr="CalendarSmall.bmp" hidden="1">
            <a:extLst>
              <a:ext uri="{FF2B5EF4-FFF2-40B4-BE49-F238E27FC236}">
                <a16:creationId xmlns:a16="http://schemas.microsoft.com/office/drawing/2014/main" id="{B94050ED-6138-412A-B531-8BDF3380905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199833" name="shCalendar" hidden="1">
          <a:extLst>
            <a:ext uri="{FF2B5EF4-FFF2-40B4-BE49-F238E27FC236}">
              <a16:creationId xmlns:a16="http://schemas.microsoft.com/office/drawing/2014/main" id="{1B04EE3E-A4E3-40DD-A7D1-A6DCD88DD0BD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79" name="shCalendar_bck" hidden="1">
            <a:extLst>
              <a:ext uri="{FF2B5EF4-FFF2-40B4-BE49-F238E27FC236}">
                <a16:creationId xmlns:a16="http://schemas.microsoft.com/office/drawing/2014/main" id="{FCAFE327-4A82-400B-90E2-4C47E852E5C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80" name="shCalendar_1" descr="CalendarSmall.bmp" hidden="1">
            <a:extLst>
              <a:ext uri="{FF2B5EF4-FFF2-40B4-BE49-F238E27FC236}">
                <a16:creationId xmlns:a16="http://schemas.microsoft.com/office/drawing/2014/main" id="{2E31CD1A-56E4-48BF-A708-CC8B5C356C8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199834" name="shCalendar" hidden="1">
          <a:extLst>
            <a:ext uri="{FF2B5EF4-FFF2-40B4-BE49-F238E27FC236}">
              <a16:creationId xmlns:a16="http://schemas.microsoft.com/office/drawing/2014/main" id="{321C1DDB-5D58-444F-9ADC-5D8DBF0B33BF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77" name="shCalendar_bck" hidden="1">
            <a:extLst>
              <a:ext uri="{FF2B5EF4-FFF2-40B4-BE49-F238E27FC236}">
                <a16:creationId xmlns:a16="http://schemas.microsoft.com/office/drawing/2014/main" id="{F7C3275D-ED56-4E27-879F-5764DCE19F2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78" name="shCalendar_1" descr="CalendarSmall.bmp" hidden="1">
            <a:extLst>
              <a:ext uri="{FF2B5EF4-FFF2-40B4-BE49-F238E27FC236}">
                <a16:creationId xmlns:a16="http://schemas.microsoft.com/office/drawing/2014/main" id="{EDFE40C7-DF4B-449C-B6D2-8E344935C0F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32</xdr:row>
      <xdr:rowOff>0</xdr:rowOff>
    </xdr:from>
    <xdr:to>
      <xdr:col>13</xdr:col>
      <xdr:colOff>228600</xdr:colOff>
      <xdr:row>33</xdr:row>
      <xdr:rowOff>47625</xdr:rowOff>
    </xdr:to>
    <xdr:grpSp>
      <xdr:nvGrpSpPr>
        <xdr:cNvPr id="199835" name="shCalendar" hidden="1">
          <a:extLst>
            <a:ext uri="{FF2B5EF4-FFF2-40B4-BE49-F238E27FC236}">
              <a16:creationId xmlns:a16="http://schemas.microsoft.com/office/drawing/2014/main" id="{42BAE41E-5BB3-42A1-B52A-8B5CB8677795}"/>
            </a:ext>
          </a:extLst>
        </xdr:cNvPr>
        <xdr:cNvGrpSpPr>
          <a:grpSpLocks/>
        </xdr:cNvGrpSpPr>
      </xdr:nvGrpSpPr>
      <xdr:grpSpPr bwMode="auto">
        <a:xfrm>
          <a:off x="228600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75" name="shCalendar_bck" hidden="1">
            <a:extLst>
              <a:ext uri="{FF2B5EF4-FFF2-40B4-BE49-F238E27FC236}">
                <a16:creationId xmlns:a16="http://schemas.microsoft.com/office/drawing/2014/main" id="{28B97D35-47A0-499A-9C75-42CAFF98B1C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76" name="shCalendar_1" descr="CalendarSmall.bmp" hidden="1">
            <a:extLst>
              <a:ext uri="{FF2B5EF4-FFF2-40B4-BE49-F238E27FC236}">
                <a16:creationId xmlns:a16="http://schemas.microsoft.com/office/drawing/2014/main" id="{9F689265-B10D-4D1F-970A-FFE937A933C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199836" name="shCalendar" hidden="1">
          <a:extLst>
            <a:ext uri="{FF2B5EF4-FFF2-40B4-BE49-F238E27FC236}">
              <a16:creationId xmlns:a16="http://schemas.microsoft.com/office/drawing/2014/main" id="{B427C5D2-847C-49F4-8557-53CF4CC4EFCB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73" name="shCalendar_bck" hidden="1">
            <a:extLst>
              <a:ext uri="{FF2B5EF4-FFF2-40B4-BE49-F238E27FC236}">
                <a16:creationId xmlns:a16="http://schemas.microsoft.com/office/drawing/2014/main" id="{69D1AA4C-1C90-4147-B466-1B467027CB9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74" name="shCalendar_1" descr="CalendarSmall.bmp" hidden="1">
            <a:extLst>
              <a:ext uri="{FF2B5EF4-FFF2-40B4-BE49-F238E27FC236}">
                <a16:creationId xmlns:a16="http://schemas.microsoft.com/office/drawing/2014/main" id="{7300CB89-2613-4EF8-B4E6-E371F249B6D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38100</xdr:colOff>
      <xdr:row>34</xdr:row>
      <xdr:rowOff>0</xdr:rowOff>
    </xdr:from>
    <xdr:to>
      <xdr:col>13</xdr:col>
      <xdr:colOff>228600</xdr:colOff>
      <xdr:row>35</xdr:row>
      <xdr:rowOff>47625</xdr:rowOff>
    </xdr:to>
    <xdr:grpSp>
      <xdr:nvGrpSpPr>
        <xdr:cNvPr id="199837" name="shCalendar" hidden="1">
          <a:extLst>
            <a:ext uri="{FF2B5EF4-FFF2-40B4-BE49-F238E27FC236}">
              <a16:creationId xmlns:a16="http://schemas.microsoft.com/office/drawing/2014/main" id="{5C2CED0F-1E13-490B-A936-45F68E164485}"/>
            </a:ext>
          </a:extLst>
        </xdr:cNvPr>
        <xdr:cNvGrpSpPr>
          <a:grpSpLocks/>
        </xdr:cNvGrpSpPr>
      </xdr:nvGrpSpPr>
      <xdr:grpSpPr bwMode="auto">
        <a:xfrm>
          <a:off x="228600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71" name="shCalendar_bck" hidden="1">
            <a:extLst>
              <a:ext uri="{FF2B5EF4-FFF2-40B4-BE49-F238E27FC236}">
                <a16:creationId xmlns:a16="http://schemas.microsoft.com/office/drawing/2014/main" id="{4ABD46FC-65BC-41E0-B715-3D4F4E62E08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72" name="shCalendar_1" descr="CalendarSmall.bmp" hidden="1">
            <a:extLst>
              <a:ext uri="{FF2B5EF4-FFF2-40B4-BE49-F238E27FC236}">
                <a16:creationId xmlns:a16="http://schemas.microsoft.com/office/drawing/2014/main" id="{467AB2DD-417A-4A30-88A9-48852BE388F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38" name="shCalendar" hidden="1">
          <a:extLst>
            <a:ext uri="{FF2B5EF4-FFF2-40B4-BE49-F238E27FC236}">
              <a16:creationId xmlns:a16="http://schemas.microsoft.com/office/drawing/2014/main" id="{22720E0D-CD94-4D16-8CC5-968DAE57692C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69" name="shCalendar_bck" hidden="1">
            <a:extLst>
              <a:ext uri="{FF2B5EF4-FFF2-40B4-BE49-F238E27FC236}">
                <a16:creationId xmlns:a16="http://schemas.microsoft.com/office/drawing/2014/main" id="{DA6E8E00-D53C-49AE-A99E-57389758DA5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70" name="shCalendar_1" descr="CalendarSmall.bmp" hidden="1">
            <a:extLst>
              <a:ext uri="{FF2B5EF4-FFF2-40B4-BE49-F238E27FC236}">
                <a16:creationId xmlns:a16="http://schemas.microsoft.com/office/drawing/2014/main" id="{DBB28EC2-1E6E-49A6-BB51-962D9BD9804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39" name="shCalendar" hidden="1">
          <a:extLst>
            <a:ext uri="{FF2B5EF4-FFF2-40B4-BE49-F238E27FC236}">
              <a16:creationId xmlns:a16="http://schemas.microsoft.com/office/drawing/2014/main" id="{C3C40B29-B280-46CD-A995-A7F5D79BAC18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67" name="shCalendar_bck" hidden="1">
            <a:extLst>
              <a:ext uri="{FF2B5EF4-FFF2-40B4-BE49-F238E27FC236}">
                <a16:creationId xmlns:a16="http://schemas.microsoft.com/office/drawing/2014/main" id="{A1E09F05-1D28-45F4-8F68-0A64F2BC515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68" name="shCalendar_1" descr="CalendarSmall.bmp" hidden="1">
            <a:extLst>
              <a:ext uri="{FF2B5EF4-FFF2-40B4-BE49-F238E27FC236}">
                <a16:creationId xmlns:a16="http://schemas.microsoft.com/office/drawing/2014/main" id="{D2B6F4B5-B37E-42F8-8847-9D7908ACECF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199840" name="shCalendar" hidden="1">
          <a:extLst>
            <a:ext uri="{FF2B5EF4-FFF2-40B4-BE49-F238E27FC236}">
              <a16:creationId xmlns:a16="http://schemas.microsoft.com/office/drawing/2014/main" id="{AB7FF117-3014-4023-B6AF-B322A59DAC33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65" name="shCalendar_bck" hidden="1">
            <a:extLst>
              <a:ext uri="{FF2B5EF4-FFF2-40B4-BE49-F238E27FC236}">
                <a16:creationId xmlns:a16="http://schemas.microsoft.com/office/drawing/2014/main" id="{9A0CA13A-BB92-4DB0-9989-9F8BBA32B51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66" name="shCalendar_1" descr="CalendarSmall.bmp" hidden="1">
            <a:extLst>
              <a:ext uri="{FF2B5EF4-FFF2-40B4-BE49-F238E27FC236}">
                <a16:creationId xmlns:a16="http://schemas.microsoft.com/office/drawing/2014/main" id="{F6499CAE-B889-479A-99D3-1FAE7ABC588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199841" name="shCalendar" hidden="1">
          <a:extLst>
            <a:ext uri="{FF2B5EF4-FFF2-40B4-BE49-F238E27FC236}">
              <a16:creationId xmlns:a16="http://schemas.microsoft.com/office/drawing/2014/main" id="{85DC467A-6F93-4DEC-890A-11D7877938B0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63" name="shCalendar_bck" hidden="1">
            <a:extLst>
              <a:ext uri="{FF2B5EF4-FFF2-40B4-BE49-F238E27FC236}">
                <a16:creationId xmlns:a16="http://schemas.microsoft.com/office/drawing/2014/main" id="{D1D5B081-6E08-4318-B584-750C27C70C6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64" name="shCalendar_1" descr="CalendarSmall.bmp" hidden="1">
            <a:extLst>
              <a:ext uri="{FF2B5EF4-FFF2-40B4-BE49-F238E27FC236}">
                <a16:creationId xmlns:a16="http://schemas.microsoft.com/office/drawing/2014/main" id="{79C25581-EA79-41AF-85E8-A7227431FAC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199842" name="shCalendar" hidden="1">
          <a:extLst>
            <a:ext uri="{FF2B5EF4-FFF2-40B4-BE49-F238E27FC236}">
              <a16:creationId xmlns:a16="http://schemas.microsoft.com/office/drawing/2014/main" id="{81D27FFC-BF59-4F63-8BD1-4638801F1481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61" name="shCalendar_bck" hidden="1">
            <a:extLst>
              <a:ext uri="{FF2B5EF4-FFF2-40B4-BE49-F238E27FC236}">
                <a16:creationId xmlns:a16="http://schemas.microsoft.com/office/drawing/2014/main" id="{AC6C323D-24D3-426B-A78A-D9A09274300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62" name="shCalendar_1" descr="CalendarSmall.bmp" hidden="1">
            <a:extLst>
              <a:ext uri="{FF2B5EF4-FFF2-40B4-BE49-F238E27FC236}">
                <a16:creationId xmlns:a16="http://schemas.microsoft.com/office/drawing/2014/main" id="{594B7716-BAB8-43AB-87CA-7913CFEE4EB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199843" name="shCalendar" hidden="1">
          <a:extLst>
            <a:ext uri="{FF2B5EF4-FFF2-40B4-BE49-F238E27FC236}">
              <a16:creationId xmlns:a16="http://schemas.microsoft.com/office/drawing/2014/main" id="{360552E0-22D9-4A5E-AF54-41B51A90ADD7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59" name="shCalendar_bck" hidden="1">
            <a:extLst>
              <a:ext uri="{FF2B5EF4-FFF2-40B4-BE49-F238E27FC236}">
                <a16:creationId xmlns:a16="http://schemas.microsoft.com/office/drawing/2014/main" id="{C1D07812-8EA1-41A8-BC1C-EFA0562390D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60" name="shCalendar_1" descr="CalendarSmall.bmp" hidden="1">
            <a:extLst>
              <a:ext uri="{FF2B5EF4-FFF2-40B4-BE49-F238E27FC236}">
                <a16:creationId xmlns:a16="http://schemas.microsoft.com/office/drawing/2014/main" id="{2F6B8D5E-7B99-47DB-9AEC-C9ECA7A2675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199844" name="shCalendar" hidden="1">
          <a:extLst>
            <a:ext uri="{FF2B5EF4-FFF2-40B4-BE49-F238E27FC236}">
              <a16:creationId xmlns:a16="http://schemas.microsoft.com/office/drawing/2014/main" id="{F157CD2F-CD41-439D-952C-1483279C8269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57" name="shCalendar_bck" hidden="1">
            <a:extLst>
              <a:ext uri="{FF2B5EF4-FFF2-40B4-BE49-F238E27FC236}">
                <a16:creationId xmlns:a16="http://schemas.microsoft.com/office/drawing/2014/main" id="{D9A0C66B-CC1A-4F40-81F2-E787BA691BA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58" name="shCalendar_1" descr="CalendarSmall.bmp" hidden="1">
            <a:extLst>
              <a:ext uri="{FF2B5EF4-FFF2-40B4-BE49-F238E27FC236}">
                <a16:creationId xmlns:a16="http://schemas.microsoft.com/office/drawing/2014/main" id="{0015610E-1D58-4182-BF84-7AD800B12AD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199845" name="shCalendar" hidden="1">
          <a:extLst>
            <a:ext uri="{FF2B5EF4-FFF2-40B4-BE49-F238E27FC236}">
              <a16:creationId xmlns:a16="http://schemas.microsoft.com/office/drawing/2014/main" id="{66773D5D-AE31-40E4-A94B-92729F64E5C2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55" name="shCalendar_bck" hidden="1">
            <a:extLst>
              <a:ext uri="{FF2B5EF4-FFF2-40B4-BE49-F238E27FC236}">
                <a16:creationId xmlns:a16="http://schemas.microsoft.com/office/drawing/2014/main" id="{C816676D-ECA5-406F-848D-42EABB5B7A0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56" name="shCalendar_1" descr="CalendarSmall.bmp" hidden="1">
            <a:extLst>
              <a:ext uri="{FF2B5EF4-FFF2-40B4-BE49-F238E27FC236}">
                <a16:creationId xmlns:a16="http://schemas.microsoft.com/office/drawing/2014/main" id="{29615A95-5EB6-4FF7-836B-192E03C3712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199846" name="shCalendar" hidden="1">
          <a:extLst>
            <a:ext uri="{FF2B5EF4-FFF2-40B4-BE49-F238E27FC236}">
              <a16:creationId xmlns:a16="http://schemas.microsoft.com/office/drawing/2014/main" id="{8367194F-7EE2-4C1C-AEC3-2C55D66001BC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53" name="shCalendar_bck" hidden="1">
            <a:extLst>
              <a:ext uri="{FF2B5EF4-FFF2-40B4-BE49-F238E27FC236}">
                <a16:creationId xmlns:a16="http://schemas.microsoft.com/office/drawing/2014/main" id="{91CD57EF-FCA9-4DB9-811F-8CD615EBDD4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54" name="shCalendar_1" descr="CalendarSmall.bmp" hidden="1">
            <a:extLst>
              <a:ext uri="{FF2B5EF4-FFF2-40B4-BE49-F238E27FC236}">
                <a16:creationId xmlns:a16="http://schemas.microsoft.com/office/drawing/2014/main" id="{973FA312-8277-4B42-8E92-B5D84D3DE18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47" name="shCalendar" hidden="1">
          <a:extLst>
            <a:ext uri="{FF2B5EF4-FFF2-40B4-BE49-F238E27FC236}">
              <a16:creationId xmlns:a16="http://schemas.microsoft.com/office/drawing/2014/main" id="{63331361-D3BC-4E87-B13A-17C7DB2481EE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51" name="shCalendar_bck" hidden="1">
            <a:extLst>
              <a:ext uri="{FF2B5EF4-FFF2-40B4-BE49-F238E27FC236}">
                <a16:creationId xmlns:a16="http://schemas.microsoft.com/office/drawing/2014/main" id="{B9831B8F-077C-43F1-AD7F-D745B2AAD73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52" name="shCalendar_1" descr="CalendarSmall.bmp" hidden="1">
            <a:extLst>
              <a:ext uri="{FF2B5EF4-FFF2-40B4-BE49-F238E27FC236}">
                <a16:creationId xmlns:a16="http://schemas.microsoft.com/office/drawing/2014/main" id="{2EF358A3-9EE6-4B47-A67A-91BAEA60CF7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48" name="shCalendar" hidden="1">
          <a:extLst>
            <a:ext uri="{FF2B5EF4-FFF2-40B4-BE49-F238E27FC236}">
              <a16:creationId xmlns:a16="http://schemas.microsoft.com/office/drawing/2014/main" id="{C5ABAAB4-A5AA-45FA-B075-EA1A833BA1C6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49" name="shCalendar_bck" hidden="1">
            <a:extLst>
              <a:ext uri="{FF2B5EF4-FFF2-40B4-BE49-F238E27FC236}">
                <a16:creationId xmlns:a16="http://schemas.microsoft.com/office/drawing/2014/main" id="{267F2ADA-B893-412D-A4FF-3F87E53E1BE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50" name="shCalendar_1" descr="CalendarSmall.bmp" hidden="1">
            <a:extLst>
              <a:ext uri="{FF2B5EF4-FFF2-40B4-BE49-F238E27FC236}">
                <a16:creationId xmlns:a16="http://schemas.microsoft.com/office/drawing/2014/main" id="{40E665AF-4A0E-4703-A30C-2B2603F913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49" name="shCalendar" hidden="1">
          <a:extLst>
            <a:ext uri="{FF2B5EF4-FFF2-40B4-BE49-F238E27FC236}">
              <a16:creationId xmlns:a16="http://schemas.microsoft.com/office/drawing/2014/main" id="{33E09F1A-EDCC-4FCA-BD82-3E8D3097D5BE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47" name="shCalendar_bck" hidden="1">
            <a:extLst>
              <a:ext uri="{FF2B5EF4-FFF2-40B4-BE49-F238E27FC236}">
                <a16:creationId xmlns:a16="http://schemas.microsoft.com/office/drawing/2014/main" id="{62239717-86CB-4B50-BBD9-1E4B64DDBD8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48" name="shCalendar_1" descr="CalendarSmall.bmp" hidden="1">
            <a:extLst>
              <a:ext uri="{FF2B5EF4-FFF2-40B4-BE49-F238E27FC236}">
                <a16:creationId xmlns:a16="http://schemas.microsoft.com/office/drawing/2014/main" id="{362FF012-2776-4B20-A343-416232A1BE8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50" name="shCalendar" hidden="1">
          <a:extLst>
            <a:ext uri="{FF2B5EF4-FFF2-40B4-BE49-F238E27FC236}">
              <a16:creationId xmlns:a16="http://schemas.microsoft.com/office/drawing/2014/main" id="{3E398B64-9802-4BB9-A9C0-1788E6A98FBE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45" name="shCalendar_bck" hidden="1">
            <a:extLst>
              <a:ext uri="{FF2B5EF4-FFF2-40B4-BE49-F238E27FC236}">
                <a16:creationId xmlns:a16="http://schemas.microsoft.com/office/drawing/2014/main" id="{E7E3B256-7FA1-427A-B42A-11979102708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46" name="shCalendar_1" descr="CalendarSmall.bmp" hidden="1">
            <a:extLst>
              <a:ext uri="{FF2B5EF4-FFF2-40B4-BE49-F238E27FC236}">
                <a16:creationId xmlns:a16="http://schemas.microsoft.com/office/drawing/2014/main" id="{BC5699D5-7584-4D71-A300-C9F273F3EF0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51" name="shCalendar" hidden="1">
          <a:extLst>
            <a:ext uri="{FF2B5EF4-FFF2-40B4-BE49-F238E27FC236}">
              <a16:creationId xmlns:a16="http://schemas.microsoft.com/office/drawing/2014/main" id="{99C3F860-3D40-4DCD-AD76-98BC3B4CAD21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43" name="shCalendar_bck" hidden="1">
            <a:extLst>
              <a:ext uri="{FF2B5EF4-FFF2-40B4-BE49-F238E27FC236}">
                <a16:creationId xmlns:a16="http://schemas.microsoft.com/office/drawing/2014/main" id="{73E60F01-381C-47F1-B708-B949D234914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44" name="shCalendar_1" descr="CalendarSmall.bmp" hidden="1">
            <a:extLst>
              <a:ext uri="{FF2B5EF4-FFF2-40B4-BE49-F238E27FC236}">
                <a16:creationId xmlns:a16="http://schemas.microsoft.com/office/drawing/2014/main" id="{99BD8190-E229-42F2-B5E1-4D164062EA1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52" name="shCalendar" hidden="1">
          <a:extLst>
            <a:ext uri="{FF2B5EF4-FFF2-40B4-BE49-F238E27FC236}">
              <a16:creationId xmlns:a16="http://schemas.microsoft.com/office/drawing/2014/main" id="{6ABD4B28-691A-44FF-A8DF-13F03098F6A6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41" name="shCalendar_bck" hidden="1">
            <a:extLst>
              <a:ext uri="{FF2B5EF4-FFF2-40B4-BE49-F238E27FC236}">
                <a16:creationId xmlns:a16="http://schemas.microsoft.com/office/drawing/2014/main" id="{AFDB35F0-ED4E-4108-BE1F-96E86B79DCE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42" name="shCalendar_1" descr="CalendarSmall.bmp" hidden="1">
            <a:extLst>
              <a:ext uri="{FF2B5EF4-FFF2-40B4-BE49-F238E27FC236}">
                <a16:creationId xmlns:a16="http://schemas.microsoft.com/office/drawing/2014/main" id="{36E477ED-ABBA-438A-B99E-22669F669B9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53" name="shCalendar" hidden="1">
          <a:extLst>
            <a:ext uri="{FF2B5EF4-FFF2-40B4-BE49-F238E27FC236}">
              <a16:creationId xmlns:a16="http://schemas.microsoft.com/office/drawing/2014/main" id="{66302C98-EF17-4F1B-A5D0-7F47CEE2AE85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39" name="shCalendar_bck" hidden="1">
            <a:extLst>
              <a:ext uri="{FF2B5EF4-FFF2-40B4-BE49-F238E27FC236}">
                <a16:creationId xmlns:a16="http://schemas.microsoft.com/office/drawing/2014/main" id="{0EBD4D74-BA51-4043-937C-BD2B63B1112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40" name="shCalendar_1" descr="CalendarSmall.bmp" hidden="1">
            <a:extLst>
              <a:ext uri="{FF2B5EF4-FFF2-40B4-BE49-F238E27FC236}">
                <a16:creationId xmlns:a16="http://schemas.microsoft.com/office/drawing/2014/main" id="{623F5B7C-58A7-497A-AA77-A47AF1CAF42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54" name="shCalendar" hidden="1">
          <a:extLst>
            <a:ext uri="{FF2B5EF4-FFF2-40B4-BE49-F238E27FC236}">
              <a16:creationId xmlns:a16="http://schemas.microsoft.com/office/drawing/2014/main" id="{0C08AC5A-53CD-4BBF-BB30-1FA6E5F0E1EB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37" name="shCalendar_bck" hidden="1">
            <a:extLst>
              <a:ext uri="{FF2B5EF4-FFF2-40B4-BE49-F238E27FC236}">
                <a16:creationId xmlns:a16="http://schemas.microsoft.com/office/drawing/2014/main" id="{21DB0F7E-9DD4-47E6-9E09-6EAA46E9CF1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38" name="shCalendar_1" descr="CalendarSmall.bmp" hidden="1">
            <a:extLst>
              <a:ext uri="{FF2B5EF4-FFF2-40B4-BE49-F238E27FC236}">
                <a16:creationId xmlns:a16="http://schemas.microsoft.com/office/drawing/2014/main" id="{3B204D4F-373F-4C34-835F-84E0E7615F7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0</xdr:row>
      <xdr:rowOff>0</xdr:rowOff>
    </xdr:from>
    <xdr:to>
      <xdr:col>15</xdr:col>
      <xdr:colOff>228600</xdr:colOff>
      <xdr:row>21</xdr:row>
      <xdr:rowOff>47625</xdr:rowOff>
    </xdr:to>
    <xdr:grpSp>
      <xdr:nvGrpSpPr>
        <xdr:cNvPr id="199855" name="shCalendar" hidden="1">
          <a:extLst>
            <a:ext uri="{FF2B5EF4-FFF2-40B4-BE49-F238E27FC236}">
              <a16:creationId xmlns:a16="http://schemas.microsoft.com/office/drawing/2014/main" id="{880A17E5-0CE2-4717-9F3A-782E82EDCC83}"/>
            </a:ext>
          </a:extLst>
        </xdr:cNvPr>
        <xdr:cNvGrpSpPr>
          <a:grpSpLocks/>
        </xdr:cNvGrpSpPr>
      </xdr:nvGrpSpPr>
      <xdr:grpSpPr bwMode="auto">
        <a:xfrm>
          <a:off x="28289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35" name="shCalendar_bck" hidden="1">
            <a:extLst>
              <a:ext uri="{FF2B5EF4-FFF2-40B4-BE49-F238E27FC236}">
                <a16:creationId xmlns:a16="http://schemas.microsoft.com/office/drawing/2014/main" id="{0E856966-E4FF-4056-B8B4-81E58F265AC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36" name="shCalendar_1" descr="CalendarSmall.bmp" hidden="1">
            <a:extLst>
              <a:ext uri="{FF2B5EF4-FFF2-40B4-BE49-F238E27FC236}">
                <a16:creationId xmlns:a16="http://schemas.microsoft.com/office/drawing/2014/main" id="{7D5D98AB-B3E5-4940-8C54-D8F8E77445E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56" name="shCalendar" hidden="1">
          <a:extLst>
            <a:ext uri="{FF2B5EF4-FFF2-40B4-BE49-F238E27FC236}">
              <a16:creationId xmlns:a16="http://schemas.microsoft.com/office/drawing/2014/main" id="{1CCF3E34-D100-40AD-AAC5-FE684F6B7649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33" name="shCalendar_bck" hidden="1">
            <a:extLst>
              <a:ext uri="{FF2B5EF4-FFF2-40B4-BE49-F238E27FC236}">
                <a16:creationId xmlns:a16="http://schemas.microsoft.com/office/drawing/2014/main" id="{A7EA9960-E4C8-4D4B-B84E-672BB7E0DD1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34" name="shCalendar_1" descr="CalendarSmall.bmp" hidden="1">
            <a:extLst>
              <a:ext uri="{FF2B5EF4-FFF2-40B4-BE49-F238E27FC236}">
                <a16:creationId xmlns:a16="http://schemas.microsoft.com/office/drawing/2014/main" id="{5FE64031-3F27-41F7-9F84-4C9D039CA96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57" name="shCalendar" hidden="1">
          <a:extLst>
            <a:ext uri="{FF2B5EF4-FFF2-40B4-BE49-F238E27FC236}">
              <a16:creationId xmlns:a16="http://schemas.microsoft.com/office/drawing/2014/main" id="{3922CA7E-EE1F-4184-A5F0-EE87EB91A44A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31" name="shCalendar_bck" hidden="1">
            <a:extLst>
              <a:ext uri="{FF2B5EF4-FFF2-40B4-BE49-F238E27FC236}">
                <a16:creationId xmlns:a16="http://schemas.microsoft.com/office/drawing/2014/main" id="{63E0B9A3-E40E-4A76-8544-413763EB672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32" name="shCalendar_1" descr="CalendarSmall.bmp" hidden="1">
            <a:extLst>
              <a:ext uri="{FF2B5EF4-FFF2-40B4-BE49-F238E27FC236}">
                <a16:creationId xmlns:a16="http://schemas.microsoft.com/office/drawing/2014/main" id="{BFA49D5E-6C00-48DC-AF8A-5789A71FC84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58" name="shCalendar" hidden="1">
          <a:extLst>
            <a:ext uri="{FF2B5EF4-FFF2-40B4-BE49-F238E27FC236}">
              <a16:creationId xmlns:a16="http://schemas.microsoft.com/office/drawing/2014/main" id="{A553AEE1-7690-4DE9-8F09-69B7B8899363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29" name="shCalendar_bck" hidden="1">
            <a:extLst>
              <a:ext uri="{FF2B5EF4-FFF2-40B4-BE49-F238E27FC236}">
                <a16:creationId xmlns:a16="http://schemas.microsoft.com/office/drawing/2014/main" id="{8990F7AF-BEAF-42AC-9937-B4782712FA5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30" name="shCalendar_1" descr="CalendarSmall.bmp" hidden="1">
            <a:extLst>
              <a:ext uri="{FF2B5EF4-FFF2-40B4-BE49-F238E27FC236}">
                <a16:creationId xmlns:a16="http://schemas.microsoft.com/office/drawing/2014/main" id="{53E23265-FBD5-45C0-96F3-A5F339C5721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59" name="shCalendar" hidden="1">
          <a:extLst>
            <a:ext uri="{FF2B5EF4-FFF2-40B4-BE49-F238E27FC236}">
              <a16:creationId xmlns:a16="http://schemas.microsoft.com/office/drawing/2014/main" id="{033F5570-AE8F-406D-8E3B-2E0B42F6331E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27" name="shCalendar_bck" hidden="1">
            <a:extLst>
              <a:ext uri="{FF2B5EF4-FFF2-40B4-BE49-F238E27FC236}">
                <a16:creationId xmlns:a16="http://schemas.microsoft.com/office/drawing/2014/main" id="{AAC181A1-66EE-4BF7-8018-C340CEFEF84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28" name="shCalendar_1" descr="CalendarSmall.bmp" hidden="1">
            <a:extLst>
              <a:ext uri="{FF2B5EF4-FFF2-40B4-BE49-F238E27FC236}">
                <a16:creationId xmlns:a16="http://schemas.microsoft.com/office/drawing/2014/main" id="{25F928E2-A854-45AD-85B9-0C4B7B710CE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0" name="shCalendar" hidden="1">
          <a:extLst>
            <a:ext uri="{FF2B5EF4-FFF2-40B4-BE49-F238E27FC236}">
              <a16:creationId xmlns:a16="http://schemas.microsoft.com/office/drawing/2014/main" id="{934BDCBE-4BD4-4449-B857-30857A7C0503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25" name="shCalendar_bck" hidden="1">
            <a:extLst>
              <a:ext uri="{FF2B5EF4-FFF2-40B4-BE49-F238E27FC236}">
                <a16:creationId xmlns:a16="http://schemas.microsoft.com/office/drawing/2014/main" id="{C9FB0D46-2845-4E22-A16A-52242DB0C58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26" name="shCalendar_1" descr="CalendarSmall.bmp" hidden="1">
            <a:extLst>
              <a:ext uri="{FF2B5EF4-FFF2-40B4-BE49-F238E27FC236}">
                <a16:creationId xmlns:a16="http://schemas.microsoft.com/office/drawing/2014/main" id="{172C9EBF-51B6-489E-A63C-CEF6956734A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1" name="shCalendar" hidden="1">
          <a:extLst>
            <a:ext uri="{FF2B5EF4-FFF2-40B4-BE49-F238E27FC236}">
              <a16:creationId xmlns:a16="http://schemas.microsoft.com/office/drawing/2014/main" id="{7BB79D2B-92F8-4F27-A91E-3B1F3C18A08E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23" name="shCalendar_bck" hidden="1">
            <a:extLst>
              <a:ext uri="{FF2B5EF4-FFF2-40B4-BE49-F238E27FC236}">
                <a16:creationId xmlns:a16="http://schemas.microsoft.com/office/drawing/2014/main" id="{F152CD8C-655B-4116-A789-D84FA1C068B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24" name="shCalendar_1" descr="CalendarSmall.bmp" hidden="1">
            <a:extLst>
              <a:ext uri="{FF2B5EF4-FFF2-40B4-BE49-F238E27FC236}">
                <a16:creationId xmlns:a16="http://schemas.microsoft.com/office/drawing/2014/main" id="{09875CEB-27BA-44A4-B57C-389122EB733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2" name="shCalendar" hidden="1">
          <a:extLst>
            <a:ext uri="{FF2B5EF4-FFF2-40B4-BE49-F238E27FC236}">
              <a16:creationId xmlns:a16="http://schemas.microsoft.com/office/drawing/2014/main" id="{6B544121-575E-4F41-8634-1AE066859192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21" name="shCalendar_bck" hidden="1">
            <a:extLst>
              <a:ext uri="{FF2B5EF4-FFF2-40B4-BE49-F238E27FC236}">
                <a16:creationId xmlns:a16="http://schemas.microsoft.com/office/drawing/2014/main" id="{2052904B-AD56-42A4-9A1E-CA5FA33A05A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22" name="shCalendar_1" descr="CalendarSmall.bmp" hidden="1">
            <a:extLst>
              <a:ext uri="{FF2B5EF4-FFF2-40B4-BE49-F238E27FC236}">
                <a16:creationId xmlns:a16="http://schemas.microsoft.com/office/drawing/2014/main" id="{200440FD-E4BD-4C39-A30E-EFD0C2F16F3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3" name="shCalendar" hidden="1">
          <a:extLst>
            <a:ext uri="{FF2B5EF4-FFF2-40B4-BE49-F238E27FC236}">
              <a16:creationId xmlns:a16="http://schemas.microsoft.com/office/drawing/2014/main" id="{94C684E3-6439-4070-A24A-809405C266B2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19" name="shCalendar_bck" hidden="1">
            <a:extLst>
              <a:ext uri="{FF2B5EF4-FFF2-40B4-BE49-F238E27FC236}">
                <a16:creationId xmlns:a16="http://schemas.microsoft.com/office/drawing/2014/main" id="{596FFE5D-7D67-4639-BC77-7D0F8CDFC31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20" name="shCalendar_1" descr="CalendarSmall.bmp" hidden="1">
            <a:extLst>
              <a:ext uri="{FF2B5EF4-FFF2-40B4-BE49-F238E27FC236}">
                <a16:creationId xmlns:a16="http://schemas.microsoft.com/office/drawing/2014/main" id="{EFA29A9D-497C-48C7-A654-D10DA5EF253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4" name="shCalendar" hidden="1">
          <a:extLst>
            <a:ext uri="{FF2B5EF4-FFF2-40B4-BE49-F238E27FC236}">
              <a16:creationId xmlns:a16="http://schemas.microsoft.com/office/drawing/2014/main" id="{33EB3858-8FFA-4ECA-A927-DD2573FEB02C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17" name="shCalendar_bck" hidden="1">
            <a:extLst>
              <a:ext uri="{FF2B5EF4-FFF2-40B4-BE49-F238E27FC236}">
                <a16:creationId xmlns:a16="http://schemas.microsoft.com/office/drawing/2014/main" id="{53ACA0A2-2A45-4221-BA4F-70347438D74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18" name="shCalendar_1" descr="CalendarSmall.bmp" hidden="1">
            <a:extLst>
              <a:ext uri="{FF2B5EF4-FFF2-40B4-BE49-F238E27FC236}">
                <a16:creationId xmlns:a16="http://schemas.microsoft.com/office/drawing/2014/main" id="{B09AF9CB-1CA1-43D1-8B96-D732E810CFB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5" name="shCalendar" hidden="1">
          <a:extLst>
            <a:ext uri="{FF2B5EF4-FFF2-40B4-BE49-F238E27FC236}">
              <a16:creationId xmlns:a16="http://schemas.microsoft.com/office/drawing/2014/main" id="{B546C3DF-C4F6-4AD2-8A0F-09D4612A7557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15" name="shCalendar_bck" hidden="1">
            <a:extLst>
              <a:ext uri="{FF2B5EF4-FFF2-40B4-BE49-F238E27FC236}">
                <a16:creationId xmlns:a16="http://schemas.microsoft.com/office/drawing/2014/main" id="{17857D5F-9526-4712-B272-F5A340EF3D1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16" name="shCalendar_1" descr="CalendarSmall.bmp" hidden="1">
            <a:extLst>
              <a:ext uri="{FF2B5EF4-FFF2-40B4-BE49-F238E27FC236}">
                <a16:creationId xmlns:a16="http://schemas.microsoft.com/office/drawing/2014/main" id="{73C21D20-F544-4817-A48D-D86E0BA6951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6" name="shCalendar" hidden="1">
          <a:extLst>
            <a:ext uri="{FF2B5EF4-FFF2-40B4-BE49-F238E27FC236}">
              <a16:creationId xmlns:a16="http://schemas.microsoft.com/office/drawing/2014/main" id="{4F4604BB-D4A3-42B9-8DCC-DD362BF2558D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13" name="shCalendar_bck" hidden="1">
            <a:extLst>
              <a:ext uri="{FF2B5EF4-FFF2-40B4-BE49-F238E27FC236}">
                <a16:creationId xmlns:a16="http://schemas.microsoft.com/office/drawing/2014/main" id="{E8E76BF5-4C3A-47D9-BAB4-DC69D931EA1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14" name="shCalendar_1" descr="CalendarSmall.bmp" hidden="1">
            <a:extLst>
              <a:ext uri="{FF2B5EF4-FFF2-40B4-BE49-F238E27FC236}">
                <a16:creationId xmlns:a16="http://schemas.microsoft.com/office/drawing/2014/main" id="{CB0E8FF4-5E1C-4CF6-860A-1AFDEC22766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28</xdr:row>
      <xdr:rowOff>0</xdr:rowOff>
    </xdr:from>
    <xdr:to>
      <xdr:col>15</xdr:col>
      <xdr:colOff>228600</xdr:colOff>
      <xdr:row>29</xdr:row>
      <xdr:rowOff>47625</xdr:rowOff>
    </xdr:to>
    <xdr:grpSp>
      <xdr:nvGrpSpPr>
        <xdr:cNvPr id="199867" name="shCalendar" hidden="1">
          <a:extLst>
            <a:ext uri="{FF2B5EF4-FFF2-40B4-BE49-F238E27FC236}">
              <a16:creationId xmlns:a16="http://schemas.microsoft.com/office/drawing/2014/main" id="{82B27A14-8AC9-447A-890B-8540BACF2448}"/>
            </a:ext>
          </a:extLst>
        </xdr:cNvPr>
        <xdr:cNvGrpSpPr>
          <a:grpSpLocks/>
        </xdr:cNvGrpSpPr>
      </xdr:nvGrpSpPr>
      <xdr:grpSpPr bwMode="auto">
        <a:xfrm>
          <a:off x="282892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11" name="shCalendar_bck" hidden="1">
            <a:extLst>
              <a:ext uri="{FF2B5EF4-FFF2-40B4-BE49-F238E27FC236}">
                <a16:creationId xmlns:a16="http://schemas.microsoft.com/office/drawing/2014/main" id="{3489E154-1490-4A65-A423-F5825089B31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12" name="shCalendar_1" descr="CalendarSmall.bmp" hidden="1">
            <a:extLst>
              <a:ext uri="{FF2B5EF4-FFF2-40B4-BE49-F238E27FC236}">
                <a16:creationId xmlns:a16="http://schemas.microsoft.com/office/drawing/2014/main" id="{24C59A50-0D78-401D-A928-85F6AF310A4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199868" name="shCalendar" hidden="1">
          <a:extLst>
            <a:ext uri="{FF2B5EF4-FFF2-40B4-BE49-F238E27FC236}">
              <a16:creationId xmlns:a16="http://schemas.microsoft.com/office/drawing/2014/main" id="{4F60A61A-9E54-489F-BB56-550DCA6A70E2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09" name="shCalendar_bck" hidden="1">
            <a:extLst>
              <a:ext uri="{FF2B5EF4-FFF2-40B4-BE49-F238E27FC236}">
                <a16:creationId xmlns:a16="http://schemas.microsoft.com/office/drawing/2014/main" id="{14157EC8-C5C8-40E7-ADD4-99CC63B661B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10" name="shCalendar_1" descr="CalendarSmall.bmp" hidden="1">
            <a:extLst>
              <a:ext uri="{FF2B5EF4-FFF2-40B4-BE49-F238E27FC236}">
                <a16:creationId xmlns:a16="http://schemas.microsoft.com/office/drawing/2014/main" id="{D2FF1F7E-2862-4383-BF09-FA2739CB444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30</xdr:row>
      <xdr:rowOff>0</xdr:rowOff>
    </xdr:from>
    <xdr:to>
      <xdr:col>15</xdr:col>
      <xdr:colOff>228600</xdr:colOff>
      <xdr:row>31</xdr:row>
      <xdr:rowOff>47625</xdr:rowOff>
    </xdr:to>
    <xdr:grpSp>
      <xdr:nvGrpSpPr>
        <xdr:cNvPr id="199869" name="shCalendar" hidden="1">
          <a:extLst>
            <a:ext uri="{FF2B5EF4-FFF2-40B4-BE49-F238E27FC236}">
              <a16:creationId xmlns:a16="http://schemas.microsoft.com/office/drawing/2014/main" id="{D9EB37DC-806B-4686-94A4-32A85011AF13}"/>
            </a:ext>
          </a:extLst>
        </xdr:cNvPr>
        <xdr:cNvGrpSpPr>
          <a:grpSpLocks/>
        </xdr:cNvGrpSpPr>
      </xdr:nvGrpSpPr>
      <xdr:grpSpPr bwMode="auto">
        <a:xfrm>
          <a:off x="282892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07" name="shCalendar_bck" hidden="1">
            <a:extLst>
              <a:ext uri="{FF2B5EF4-FFF2-40B4-BE49-F238E27FC236}">
                <a16:creationId xmlns:a16="http://schemas.microsoft.com/office/drawing/2014/main" id="{7842C709-EB08-443E-990C-4F7D92347D3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08" name="shCalendar_1" descr="CalendarSmall.bmp" hidden="1">
            <a:extLst>
              <a:ext uri="{FF2B5EF4-FFF2-40B4-BE49-F238E27FC236}">
                <a16:creationId xmlns:a16="http://schemas.microsoft.com/office/drawing/2014/main" id="{ABCC4074-7C66-49E2-B130-D0365B0CDD6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199870" name="shCalendar" hidden="1">
          <a:extLst>
            <a:ext uri="{FF2B5EF4-FFF2-40B4-BE49-F238E27FC236}">
              <a16:creationId xmlns:a16="http://schemas.microsoft.com/office/drawing/2014/main" id="{CF8160B3-1E38-41B6-B039-BE7E801C4A46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05" name="shCalendar_bck" hidden="1">
            <a:extLst>
              <a:ext uri="{FF2B5EF4-FFF2-40B4-BE49-F238E27FC236}">
                <a16:creationId xmlns:a16="http://schemas.microsoft.com/office/drawing/2014/main" id="{BB83B60B-FBDA-4409-AFAD-082C8E603F7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06" name="shCalendar_1" descr="CalendarSmall.bmp" hidden="1">
            <a:extLst>
              <a:ext uri="{FF2B5EF4-FFF2-40B4-BE49-F238E27FC236}">
                <a16:creationId xmlns:a16="http://schemas.microsoft.com/office/drawing/2014/main" id="{92290F46-B103-481B-87B0-E7A347A2332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199871" name="shCalendar" hidden="1">
          <a:extLst>
            <a:ext uri="{FF2B5EF4-FFF2-40B4-BE49-F238E27FC236}">
              <a16:creationId xmlns:a16="http://schemas.microsoft.com/office/drawing/2014/main" id="{DB60A4D3-1624-4541-B938-A52F655898FD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03" name="shCalendar_bck" hidden="1">
            <a:extLst>
              <a:ext uri="{FF2B5EF4-FFF2-40B4-BE49-F238E27FC236}">
                <a16:creationId xmlns:a16="http://schemas.microsoft.com/office/drawing/2014/main" id="{888782E9-85B2-410B-AAB1-3F597086C68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04" name="shCalendar_1" descr="CalendarSmall.bmp" hidden="1">
            <a:extLst>
              <a:ext uri="{FF2B5EF4-FFF2-40B4-BE49-F238E27FC236}">
                <a16:creationId xmlns:a16="http://schemas.microsoft.com/office/drawing/2014/main" id="{F755EBAF-BB9A-4479-A541-C63F71CA336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32</xdr:row>
      <xdr:rowOff>0</xdr:rowOff>
    </xdr:from>
    <xdr:to>
      <xdr:col>15</xdr:col>
      <xdr:colOff>228600</xdr:colOff>
      <xdr:row>33</xdr:row>
      <xdr:rowOff>47625</xdr:rowOff>
    </xdr:to>
    <xdr:grpSp>
      <xdr:nvGrpSpPr>
        <xdr:cNvPr id="199872" name="shCalendar" hidden="1">
          <a:extLst>
            <a:ext uri="{FF2B5EF4-FFF2-40B4-BE49-F238E27FC236}">
              <a16:creationId xmlns:a16="http://schemas.microsoft.com/office/drawing/2014/main" id="{B286E9E8-605C-4F55-BD12-EE9CEE87589D}"/>
            </a:ext>
          </a:extLst>
        </xdr:cNvPr>
        <xdr:cNvGrpSpPr>
          <a:grpSpLocks/>
        </xdr:cNvGrpSpPr>
      </xdr:nvGrpSpPr>
      <xdr:grpSpPr bwMode="auto">
        <a:xfrm>
          <a:off x="282892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101" name="shCalendar_bck" hidden="1">
            <a:extLst>
              <a:ext uri="{FF2B5EF4-FFF2-40B4-BE49-F238E27FC236}">
                <a16:creationId xmlns:a16="http://schemas.microsoft.com/office/drawing/2014/main" id="{9D119D11-DD02-4183-95E4-C7E41A6F536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02" name="shCalendar_1" descr="CalendarSmall.bmp" hidden="1">
            <a:extLst>
              <a:ext uri="{FF2B5EF4-FFF2-40B4-BE49-F238E27FC236}">
                <a16:creationId xmlns:a16="http://schemas.microsoft.com/office/drawing/2014/main" id="{6841BCE0-905D-41FC-94DB-1C1E0905A50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199873" name="shCalendar" hidden="1">
          <a:extLst>
            <a:ext uri="{FF2B5EF4-FFF2-40B4-BE49-F238E27FC236}">
              <a16:creationId xmlns:a16="http://schemas.microsoft.com/office/drawing/2014/main" id="{521AE359-5EDE-45B6-A923-96D55809A179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99" name="shCalendar_bck" hidden="1">
            <a:extLst>
              <a:ext uri="{FF2B5EF4-FFF2-40B4-BE49-F238E27FC236}">
                <a16:creationId xmlns:a16="http://schemas.microsoft.com/office/drawing/2014/main" id="{F15284AA-25B5-4810-A7A5-28DB13D66F1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100" name="shCalendar_1" descr="CalendarSmall.bmp" hidden="1">
            <a:extLst>
              <a:ext uri="{FF2B5EF4-FFF2-40B4-BE49-F238E27FC236}">
                <a16:creationId xmlns:a16="http://schemas.microsoft.com/office/drawing/2014/main" id="{50D49501-3678-4A41-9F1D-BCE75E16BF4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15</xdr:col>
      <xdr:colOff>38100</xdr:colOff>
      <xdr:row>34</xdr:row>
      <xdr:rowOff>0</xdr:rowOff>
    </xdr:from>
    <xdr:to>
      <xdr:col>15</xdr:col>
      <xdr:colOff>228600</xdr:colOff>
      <xdr:row>35</xdr:row>
      <xdr:rowOff>47625</xdr:rowOff>
    </xdr:to>
    <xdr:grpSp>
      <xdr:nvGrpSpPr>
        <xdr:cNvPr id="199874" name="shCalendar" hidden="1">
          <a:extLst>
            <a:ext uri="{FF2B5EF4-FFF2-40B4-BE49-F238E27FC236}">
              <a16:creationId xmlns:a16="http://schemas.microsoft.com/office/drawing/2014/main" id="{910A3489-B8DB-4524-B5FF-B2CF57D6CA8F}"/>
            </a:ext>
          </a:extLst>
        </xdr:cNvPr>
        <xdr:cNvGrpSpPr>
          <a:grpSpLocks/>
        </xdr:cNvGrpSpPr>
      </xdr:nvGrpSpPr>
      <xdr:grpSpPr bwMode="auto">
        <a:xfrm>
          <a:off x="282892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97" name="shCalendar_bck" hidden="1">
            <a:extLst>
              <a:ext uri="{FF2B5EF4-FFF2-40B4-BE49-F238E27FC236}">
                <a16:creationId xmlns:a16="http://schemas.microsoft.com/office/drawing/2014/main" id="{7B6D8EFB-0FA9-4399-907F-43A7A437757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98" name="shCalendar_1" descr="CalendarSmall.bmp" hidden="1">
            <a:extLst>
              <a:ext uri="{FF2B5EF4-FFF2-40B4-BE49-F238E27FC236}">
                <a16:creationId xmlns:a16="http://schemas.microsoft.com/office/drawing/2014/main" id="{8C66F695-5662-4E26-B41D-1C4F98462B5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75" name="shCalendar" hidden="1">
          <a:extLst>
            <a:ext uri="{FF2B5EF4-FFF2-40B4-BE49-F238E27FC236}">
              <a16:creationId xmlns:a16="http://schemas.microsoft.com/office/drawing/2014/main" id="{D1436581-5041-40AC-ABDC-40B582FD3B3E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95" name="shCalendar_bck" hidden="1">
            <a:extLst>
              <a:ext uri="{FF2B5EF4-FFF2-40B4-BE49-F238E27FC236}">
                <a16:creationId xmlns:a16="http://schemas.microsoft.com/office/drawing/2014/main" id="{BB9CC97C-3988-4FC6-813D-47AA5BCCB68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96" name="shCalendar_1" descr="CalendarSmall.bmp" hidden="1">
            <a:extLst>
              <a:ext uri="{FF2B5EF4-FFF2-40B4-BE49-F238E27FC236}">
                <a16:creationId xmlns:a16="http://schemas.microsoft.com/office/drawing/2014/main" id="{4517F392-45AD-41F8-BE6B-42D1030151C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76" name="shCalendar" hidden="1">
          <a:extLst>
            <a:ext uri="{FF2B5EF4-FFF2-40B4-BE49-F238E27FC236}">
              <a16:creationId xmlns:a16="http://schemas.microsoft.com/office/drawing/2014/main" id="{188227B4-F53F-4578-9448-8650938467EA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93" name="shCalendar_bck" hidden="1">
            <a:extLst>
              <a:ext uri="{FF2B5EF4-FFF2-40B4-BE49-F238E27FC236}">
                <a16:creationId xmlns:a16="http://schemas.microsoft.com/office/drawing/2014/main" id="{7FED2D2F-8864-404B-9CF3-81EB599D9EE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94" name="shCalendar_1" descr="CalendarSmall.bmp" hidden="1">
            <a:extLst>
              <a:ext uri="{FF2B5EF4-FFF2-40B4-BE49-F238E27FC236}">
                <a16:creationId xmlns:a16="http://schemas.microsoft.com/office/drawing/2014/main" id="{B2C2AD8C-78CA-433C-9ABA-241706DE2D0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199877" name="shCalendar" hidden="1">
          <a:extLst>
            <a:ext uri="{FF2B5EF4-FFF2-40B4-BE49-F238E27FC236}">
              <a16:creationId xmlns:a16="http://schemas.microsoft.com/office/drawing/2014/main" id="{117B3B15-771F-4A89-B881-5D3307ADA703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91" name="shCalendar_bck" hidden="1">
            <a:extLst>
              <a:ext uri="{FF2B5EF4-FFF2-40B4-BE49-F238E27FC236}">
                <a16:creationId xmlns:a16="http://schemas.microsoft.com/office/drawing/2014/main" id="{845A42AB-0863-4D18-81F9-83D8AECDF75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92" name="shCalendar_1" descr="CalendarSmall.bmp" hidden="1">
            <a:extLst>
              <a:ext uri="{FF2B5EF4-FFF2-40B4-BE49-F238E27FC236}">
                <a16:creationId xmlns:a16="http://schemas.microsoft.com/office/drawing/2014/main" id="{1842F1F8-0F54-430E-8577-D36C55BF747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199878" name="shCalendar" hidden="1">
          <a:extLst>
            <a:ext uri="{FF2B5EF4-FFF2-40B4-BE49-F238E27FC236}">
              <a16:creationId xmlns:a16="http://schemas.microsoft.com/office/drawing/2014/main" id="{FECC5F6C-4F7C-4250-BD61-27FFEF1547C0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89" name="shCalendar_bck" hidden="1">
            <a:extLst>
              <a:ext uri="{FF2B5EF4-FFF2-40B4-BE49-F238E27FC236}">
                <a16:creationId xmlns:a16="http://schemas.microsoft.com/office/drawing/2014/main" id="{D38395CB-6562-4019-8301-41FFA8E90F7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90" name="shCalendar_1" descr="CalendarSmall.bmp" hidden="1">
            <a:extLst>
              <a:ext uri="{FF2B5EF4-FFF2-40B4-BE49-F238E27FC236}">
                <a16:creationId xmlns:a16="http://schemas.microsoft.com/office/drawing/2014/main" id="{94BDCDE2-4FD8-42B5-99EC-3BF9F0F064A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199879" name="shCalendar" hidden="1">
          <a:extLst>
            <a:ext uri="{FF2B5EF4-FFF2-40B4-BE49-F238E27FC236}">
              <a16:creationId xmlns:a16="http://schemas.microsoft.com/office/drawing/2014/main" id="{1DDAC613-1CE7-46AC-964F-6AEE308C1856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87" name="shCalendar_bck" hidden="1">
            <a:extLst>
              <a:ext uri="{FF2B5EF4-FFF2-40B4-BE49-F238E27FC236}">
                <a16:creationId xmlns:a16="http://schemas.microsoft.com/office/drawing/2014/main" id="{92919A0D-2D5A-4B51-993F-C6378C6E056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88" name="shCalendar_1" descr="CalendarSmall.bmp" hidden="1">
            <a:extLst>
              <a:ext uri="{FF2B5EF4-FFF2-40B4-BE49-F238E27FC236}">
                <a16:creationId xmlns:a16="http://schemas.microsoft.com/office/drawing/2014/main" id="{C6E4B2C8-55F0-4E8D-8D0A-10C56AD97DA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199880" name="shCalendar" hidden="1">
          <a:extLst>
            <a:ext uri="{FF2B5EF4-FFF2-40B4-BE49-F238E27FC236}">
              <a16:creationId xmlns:a16="http://schemas.microsoft.com/office/drawing/2014/main" id="{6E83DB6C-7E56-4FCB-BD10-8D38953E47DF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85" name="shCalendar_bck" hidden="1">
            <a:extLst>
              <a:ext uri="{FF2B5EF4-FFF2-40B4-BE49-F238E27FC236}">
                <a16:creationId xmlns:a16="http://schemas.microsoft.com/office/drawing/2014/main" id="{DC34A371-7803-4CE0-9D8C-33426712CAC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86" name="shCalendar_1" descr="CalendarSmall.bmp" hidden="1">
            <a:extLst>
              <a:ext uri="{FF2B5EF4-FFF2-40B4-BE49-F238E27FC236}">
                <a16:creationId xmlns:a16="http://schemas.microsoft.com/office/drawing/2014/main" id="{0BD15686-E80E-4187-88B3-EF4E926123B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199881" name="shCalendar" hidden="1">
          <a:extLst>
            <a:ext uri="{FF2B5EF4-FFF2-40B4-BE49-F238E27FC236}">
              <a16:creationId xmlns:a16="http://schemas.microsoft.com/office/drawing/2014/main" id="{A8D5C209-EC7E-419A-B35D-CBFA675D40C8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83" name="shCalendar_bck" hidden="1">
            <a:extLst>
              <a:ext uri="{FF2B5EF4-FFF2-40B4-BE49-F238E27FC236}">
                <a16:creationId xmlns:a16="http://schemas.microsoft.com/office/drawing/2014/main" id="{4FBECE51-6BB7-4480-957C-A98817A5741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84" name="shCalendar_1" descr="CalendarSmall.bmp" hidden="1">
            <a:extLst>
              <a:ext uri="{FF2B5EF4-FFF2-40B4-BE49-F238E27FC236}">
                <a16:creationId xmlns:a16="http://schemas.microsoft.com/office/drawing/2014/main" id="{418E2487-B784-48F9-B02C-69EF6BB4039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199882" name="shCalendar" hidden="1">
          <a:extLst>
            <a:ext uri="{FF2B5EF4-FFF2-40B4-BE49-F238E27FC236}">
              <a16:creationId xmlns:a16="http://schemas.microsoft.com/office/drawing/2014/main" id="{AB1B5E87-7660-465B-BDAF-EBA07FB226F1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81" name="shCalendar_bck" hidden="1">
            <a:extLst>
              <a:ext uri="{FF2B5EF4-FFF2-40B4-BE49-F238E27FC236}">
                <a16:creationId xmlns:a16="http://schemas.microsoft.com/office/drawing/2014/main" id="{48CBEAC0-6016-4AFD-B625-EA448F2950D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82" name="shCalendar_1" descr="CalendarSmall.bmp" hidden="1">
            <a:extLst>
              <a:ext uri="{FF2B5EF4-FFF2-40B4-BE49-F238E27FC236}">
                <a16:creationId xmlns:a16="http://schemas.microsoft.com/office/drawing/2014/main" id="{FAF0A54E-DF9E-4F21-8628-0893ACB4A2B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199883" name="shCalendar" hidden="1">
          <a:extLst>
            <a:ext uri="{FF2B5EF4-FFF2-40B4-BE49-F238E27FC236}">
              <a16:creationId xmlns:a16="http://schemas.microsoft.com/office/drawing/2014/main" id="{A5E6AB6C-255E-4BD9-9450-667DCAFC8D40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79" name="shCalendar_bck" hidden="1">
            <a:extLst>
              <a:ext uri="{FF2B5EF4-FFF2-40B4-BE49-F238E27FC236}">
                <a16:creationId xmlns:a16="http://schemas.microsoft.com/office/drawing/2014/main" id="{E703EEAC-0540-444F-8B0C-2EDA504D75F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80" name="shCalendar_1" descr="CalendarSmall.bmp" hidden="1">
            <a:extLst>
              <a:ext uri="{FF2B5EF4-FFF2-40B4-BE49-F238E27FC236}">
                <a16:creationId xmlns:a16="http://schemas.microsoft.com/office/drawing/2014/main" id="{FCA0E27F-087F-4B40-BADA-B31961D75C6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84" name="shCalendar" hidden="1">
          <a:extLst>
            <a:ext uri="{FF2B5EF4-FFF2-40B4-BE49-F238E27FC236}">
              <a16:creationId xmlns:a16="http://schemas.microsoft.com/office/drawing/2014/main" id="{99DEB387-7197-4AD6-BEEC-A3E06C9B6617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77" name="shCalendar_bck" hidden="1">
            <a:extLst>
              <a:ext uri="{FF2B5EF4-FFF2-40B4-BE49-F238E27FC236}">
                <a16:creationId xmlns:a16="http://schemas.microsoft.com/office/drawing/2014/main" id="{7B0718D3-09BA-4A38-896D-561B4628EA5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78" name="shCalendar_1" descr="CalendarSmall.bmp" hidden="1">
            <a:extLst>
              <a:ext uri="{FF2B5EF4-FFF2-40B4-BE49-F238E27FC236}">
                <a16:creationId xmlns:a16="http://schemas.microsoft.com/office/drawing/2014/main" id="{4ED0FAF3-DE80-40C8-9CDC-6BC36ABF741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85" name="shCalendar" hidden="1">
          <a:extLst>
            <a:ext uri="{FF2B5EF4-FFF2-40B4-BE49-F238E27FC236}">
              <a16:creationId xmlns:a16="http://schemas.microsoft.com/office/drawing/2014/main" id="{6391209F-955A-4668-8E54-BC8E9B376C3C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75" name="shCalendar_bck" hidden="1">
            <a:extLst>
              <a:ext uri="{FF2B5EF4-FFF2-40B4-BE49-F238E27FC236}">
                <a16:creationId xmlns:a16="http://schemas.microsoft.com/office/drawing/2014/main" id="{8BFC6E8C-67B5-4C48-8427-96E7C088D38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76" name="shCalendar_1" descr="CalendarSmall.bmp" hidden="1">
            <a:extLst>
              <a:ext uri="{FF2B5EF4-FFF2-40B4-BE49-F238E27FC236}">
                <a16:creationId xmlns:a16="http://schemas.microsoft.com/office/drawing/2014/main" id="{F263BD75-24BA-4D42-85B2-2587C95B19B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86" name="shCalendar" hidden="1">
          <a:extLst>
            <a:ext uri="{FF2B5EF4-FFF2-40B4-BE49-F238E27FC236}">
              <a16:creationId xmlns:a16="http://schemas.microsoft.com/office/drawing/2014/main" id="{36FD6621-8D6B-49B5-BEC0-CD70897F5DB9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73" name="shCalendar_bck" hidden="1">
            <a:extLst>
              <a:ext uri="{FF2B5EF4-FFF2-40B4-BE49-F238E27FC236}">
                <a16:creationId xmlns:a16="http://schemas.microsoft.com/office/drawing/2014/main" id="{E2E7CF42-6470-490A-A6AB-242315A5F2B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74" name="shCalendar_1" descr="CalendarSmall.bmp" hidden="1">
            <a:extLst>
              <a:ext uri="{FF2B5EF4-FFF2-40B4-BE49-F238E27FC236}">
                <a16:creationId xmlns:a16="http://schemas.microsoft.com/office/drawing/2014/main" id="{E596EA03-E725-4A50-8398-150EE448C59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87" name="shCalendar" hidden="1">
          <a:extLst>
            <a:ext uri="{FF2B5EF4-FFF2-40B4-BE49-F238E27FC236}">
              <a16:creationId xmlns:a16="http://schemas.microsoft.com/office/drawing/2014/main" id="{211DDE38-74B6-484E-97E8-B428F6847A16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71" name="shCalendar_bck" hidden="1">
            <a:extLst>
              <a:ext uri="{FF2B5EF4-FFF2-40B4-BE49-F238E27FC236}">
                <a16:creationId xmlns:a16="http://schemas.microsoft.com/office/drawing/2014/main" id="{D8CD5374-1674-4AF1-A5CF-BA684AC76AA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72" name="shCalendar_1" descr="CalendarSmall.bmp" hidden="1">
            <a:extLst>
              <a:ext uri="{FF2B5EF4-FFF2-40B4-BE49-F238E27FC236}">
                <a16:creationId xmlns:a16="http://schemas.microsoft.com/office/drawing/2014/main" id="{5F2FEA1A-AD73-40AB-BDF6-32F389DA07A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88" name="shCalendar" hidden="1">
          <a:extLst>
            <a:ext uri="{FF2B5EF4-FFF2-40B4-BE49-F238E27FC236}">
              <a16:creationId xmlns:a16="http://schemas.microsoft.com/office/drawing/2014/main" id="{890F9EA3-6F79-4C6D-8690-BF05B190133D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69" name="shCalendar_bck" hidden="1">
            <a:extLst>
              <a:ext uri="{FF2B5EF4-FFF2-40B4-BE49-F238E27FC236}">
                <a16:creationId xmlns:a16="http://schemas.microsoft.com/office/drawing/2014/main" id="{79794599-7B5B-4BED-99A1-990F74E916A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70" name="shCalendar_1" descr="CalendarSmall.bmp" hidden="1">
            <a:extLst>
              <a:ext uri="{FF2B5EF4-FFF2-40B4-BE49-F238E27FC236}">
                <a16:creationId xmlns:a16="http://schemas.microsoft.com/office/drawing/2014/main" id="{27265D9B-4737-481B-A559-972289DDE94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89" name="shCalendar" hidden="1">
          <a:extLst>
            <a:ext uri="{FF2B5EF4-FFF2-40B4-BE49-F238E27FC236}">
              <a16:creationId xmlns:a16="http://schemas.microsoft.com/office/drawing/2014/main" id="{9B13922F-7B04-4D45-8364-845BF35560DE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67" name="shCalendar_bck" hidden="1">
            <a:extLst>
              <a:ext uri="{FF2B5EF4-FFF2-40B4-BE49-F238E27FC236}">
                <a16:creationId xmlns:a16="http://schemas.microsoft.com/office/drawing/2014/main" id="{57E7AB31-2F7F-4349-A98C-66EAAE3AD98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68" name="shCalendar_1" descr="CalendarSmall.bmp" hidden="1">
            <a:extLst>
              <a:ext uri="{FF2B5EF4-FFF2-40B4-BE49-F238E27FC236}">
                <a16:creationId xmlns:a16="http://schemas.microsoft.com/office/drawing/2014/main" id="{B43402FE-7386-4F4D-B541-8C1FB6C427B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90" name="shCalendar" hidden="1">
          <a:extLst>
            <a:ext uri="{FF2B5EF4-FFF2-40B4-BE49-F238E27FC236}">
              <a16:creationId xmlns:a16="http://schemas.microsoft.com/office/drawing/2014/main" id="{6BEA04D8-9055-4A34-91AA-115175F242D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65" name="shCalendar_bck" hidden="1">
            <a:extLst>
              <a:ext uri="{FF2B5EF4-FFF2-40B4-BE49-F238E27FC236}">
                <a16:creationId xmlns:a16="http://schemas.microsoft.com/office/drawing/2014/main" id="{8D72CF04-9D4B-4742-A761-B792463AFE3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66" name="shCalendar_1" descr="CalendarSmall.bmp" hidden="1">
            <a:extLst>
              <a:ext uri="{FF2B5EF4-FFF2-40B4-BE49-F238E27FC236}">
                <a16:creationId xmlns:a16="http://schemas.microsoft.com/office/drawing/2014/main" id="{45C5EA0A-2EB3-47DD-9970-C3B0A092253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91" name="shCalendar" hidden="1">
          <a:extLst>
            <a:ext uri="{FF2B5EF4-FFF2-40B4-BE49-F238E27FC236}">
              <a16:creationId xmlns:a16="http://schemas.microsoft.com/office/drawing/2014/main" id="{8093D328-FD4E-49CC-8460-5942234FFDE0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63" name="shCalendar_bck" hidden="1">
            <a:extLst>
              <a:ext uri="{FF2B5EF4-FFF2-40B4-BE49-F238E27FC236}">
                <a16:creationId xmlns:a16="http://schemas.microsoft.com/office/drawing/2014/main" id="{CB44658E-64B0-43C7-8ADB-9CF61F514F5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64" name="shCalendar_1" descr="CalendarSmall.bmp" hidden="1">
            <a:extLst>
              <a:ext uri="{FF2B5EF4-FFF2-40B4-BE49-F238E27FC236}">
                <a16:creationId xmlns:a16="http://schemas.microsoft.com/office/drawing/2014/main" id="{47F0927E-8941-4D66-AD51-B4644AA7997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0</xdr:row>
      <xdr:rowOff>0</xdr:rowOff>
    </xdr:from>
    <xdr:to>
      <xdr:col>17</xdr:col>
      <xdr:colOff>228600</xdr:colOff>
      <xdr:row>21</xdr:row>
      <xdr:rowOff>47625</xdr:rowOff>
    </xdr:to>
    <xdr:grpSp>
      <xdr:nvGrpSpPr>
        <xdr:cNvPr id="199892" name="shCalendar" hidden="1">
          <a:extLst>
            <a:ext uri="{FF2B5EF4-FFF2-40B4-BE49-F238E27FC236}">
              <a16:creationId xmlns:a16="http://schemas.microsoft.com/office/drawing/2014/main" id="{F52BA1B3-34BD-4F25-BC69-D94D5B73766D}"/>
            </a:ext>
          </a:extLst>
        </xdr:cNvPr>
        <xdr:cNvGrpSpPr>
          <a:grpSpLocks/>
        </xdr:cNvGrpSpPr>
      </xdr:nvGrpSpPr>
      <xdr:grpSpPr bwMode="auto">
        <a:xfrm>
          <a:off x="33718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61" name="shCalendar_bck" hidden="1">
            <a:extLst>
              <a:ext uri="{FF2B5EF4-FFF2-40B4-BE49-F238E27FC236}">
                <a16:creationId xmlns:a16="http://schemas.microsoft.com/office/drawing/2014/main" id="{660A2AF7-EF32-4D2F-BAB9-87F034976B5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62" name="shCalendar_1" descr="CalendarSmall.bmp" hidden="1">
            <a:extLst>
              <a:ext uri="{FF2B5EF4-FFF2-40B4-BE49-F238E27FC236}">
                <a16:creationId xmlns:a16="http://schemas.microsoft.com/office/drawing/2014/main" id="{A6AB060E-73FB-40BA-BB70-3B253A7B0F4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93" name="shCalendar" hidden="1">
          <a:extLst>
            <a:ext uri="{FF2B5EF4-FFF2-40B4-BE49-F238E27FC236}">
              <a16:creationId xmlns:a16="http://schemas.microsoft.com/office/drawing/2014/main" id="{207F263E-8A14-42F9-A938-A3AA6D65D19E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59" name="shCalendar_bck" hidden="1">
            <a:extLst>
              <a:ext uri="{FF2B5EF4-FFF2-40B4-BE49-F238E27FC236}">
                <a16:creationId xmlns:a16="http://schemas.microsoft.com/office/drawing/2014/main" id="{19C3D13B-1D1A-41E8-B60A-FF05B29CF6A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60" name="shCalendar_1" descr="CalendarSmall.bmp" hidden="1">
            <a:extLst>
              <a:ext uri="{FF2B5EF4-FFF2-40B4-BE49-F238E27FC236}">
                <a16:creationId xmlns:a16="http://schemas.microsoft.com/office/drawing/2014/main" id="{50558E7B-F9D8-4F06-AF9C-13A1F098E40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94" name="shCalendar" hidden="1">
          <a:extLst>
            <a:ext uri="{FF2B5EF4-FFF2-40B4-BE49-F238E27FC236}">
              <a16:creationId xmlns:a16="http://schemas.microsoft.com/office/drawing/2014/main" id="{DC3E97D0-FE2C-45AA-A092-07E5ECE846E9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57" name="shCalendar_bck" hidden="1">
            <a:extLst>
              <a:ext uri="{FF2B5EF4-FFF2-40B4-BE49-F238E27FC236}">
                <a16:creationId xmlns:a16="http://schemas.microsoft.com/office/drawing/2014/main" id="{7151C5F1-92F6-4340-ABC4-B3C01FA3D58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58" name="shCalendar_1" descr="CalendarSmall.bmp" hidden="1">
            <a:extLst>
              <a:ext uri="{FF2B5EF4-FFF2-40B4-BE49-F238E27FC236}">
                <a16:creationId xmlns:a16="http://schemas.microsoft.com/office/drawing/2014/main" id="{7A2E0CD4-72DF-40CC-8D7A-0430418377E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95" name="shCalendar" hidden="1">
          <a:extLst>
            <a:ext uri="{FF2B5EF4-FFF2-40B4-BE49-F238E27FC236}">
              <a16:creationId xmlns:a16="http://schemas.microsoft.com/office/drawing/2014/main" id="{68A8197D-0075-4099-A95B-15EDB8253109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55" name="shCalendar_bck" hidden="1">
            <a:extLst>
              <a:ext uri="{FF2B5EF4-FFF2-40B4-BE49-F238E27FC236}">
                <a16:creationId xmlns:a16="http://schemas.microsoft.com/office/drawing/2014/main" id="{9CD6192E-908D-44A0-BAF0-4FCA4A6B4CF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56" name="shCalendar_1" descr="CalendarSmall.bmp" hidden="1">
            <a:extLst>
              <a:ext uri="{FF2B5EF4-FFF2-40B4-BE49-F238E27FC236}">
                <a16:creationId xmlns:a16="http://schemas.microsoft.com/office/drawing/2014/main" id="{243027A3-C64D-4323-A68E-587E5918A9F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96" name="shCalendar" hidden="1">
          <a:extLst>
            <a:ext uri="{FF2B5EF4-FFF2-40B4-BE49-F238E27FC236}">
              <a16:creationId xmlns:a16="http://schemas.microsoft.com/office/drawing/2014/main" id="{BF0B883D-3571-47BE-8544-81C4C78ED1D3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53" name="shCalendar_bck" hidden="1">
            <a:extLst>
              <a:ext uri="{FF2B5EF4-FFF2-40B4-BE49-F238E27FC236}">
                <a16:creationId xmlns:a16="http://schemas.microsoft.com/office/drawing/2014/main" id="{6D90B11C-7E1B-4227-87C7-1EC52236F44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54" name="shCalendar_1" descr="CalendarSmall.bmp" hidden="1">
            <a:extLst>
              <a:ext uri="{FF2B5EF4-FFF2-40B4-BE49-F238E27FC236}">
                <a16:creationId xmlns:a16="http://schemas.microsoft.com/office/drawing/2014/main" id="{18895927-1C0C-4218-AAAD-D66C6395036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97" name="shCalendar" hidden="1">
          <a:extLst>
            <a:ext uri="{FF2B5EF4-FFF2-40B4-BE49-F238E27FC236}">
              <a16:creationId xmlns:a16="http://schemas.microsoft.com/office/drawing/2014/main" id="{9DCD6E1A-3A2D-4933-A41D-45D3483C88F8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51" name="shCalendar_bck" hidden="1">
            <a:extLst>
              <a:ext uri="{FF2B5EF4-FFF2-40B4-BE49-F238E27FC236}">
                <a16:creationId xmlns:a16="http://schemas.microsoft.com/office/drawing/2014/main" id="{73452DBA-EB1B-4518-A05D-E10335E5FF9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52" name="shCalendar_1" descr="CalendarSmall.bmp" hidden="1">
            <a:extLst>
              <a:ext uri="{FF2B5EF4-FFF2-40B4-BE49-F238E27FC236}">
                <a16:creationId xmlns:a16="http://schemas.microsoft.com/office/drawing/2014/main" id="{CE2E773D-DBA6-476D-95ED-0521EF9B600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98" name="shCalendar" hidden="1">
          <a:extLst>
            <a:ext uri="{FF2B5EF4-FFF2-40B4-BE49-F238E27FC236}">
              <a16:creationId xmlns:a16="http://schemas.microsoft.com/office/drawing/2014/main" id="{A78D99AA-E17B-4724-BF18-D9DDE247A068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49" name="shCalendar_bck" hidden="1">
            <a:extLst>
              <a:ext uri="{FF2B5EF4-FFF2-40B4-BE49-F238E27FC236}">
                <a16:creationId xmlns:a16="http://schemas.microsoft.com/office/drawing/2014/main" id="{88B1984E-1E7A-426F-948F-77467F36A63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50" name="shCalendar_1" descr="CalendarSmall.bmp" hidden="1">
            <a:extLst>
              <a:ext uri="{FF2B5EF4-FFF2-40B4-BE49-F238E27FC236}">
                <a16:creationId xmlns:a16="http://schemas.microsoft.com/office/drawing/2014/main" id="{634501E8-5B75-48D6-AF7D-F02C39D8437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899" name="shCalendar" hidden="1">
          <a:extLst>
            <a:ext uri="{FF2B5EF4-FFF2-40B4-BE49-F238E27FC236}">
              <a16:creationId xmlns:a16="http://schemas.microsoft.com/office/drawing/2014/main" id="{978F28EE-2265-453C-A9A2-C95665940527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47" name="shCalendar_bck" hidden="1">
            <a:extLst>
              <a:ext uri="{FF2B5EF4-FFF2-40B4-BE49-F238E27FC236}">
                <a16:creationId xmlns:a16="http://schemas.microsoft.com/office/drawing/2014/main" id="{EF99E886-6CE2-4BA3-A2C9-F2C2AD4E22B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48" name="shCalendar_1" descr="CalendarSmall.bmp" hidden="1">
            <a:extLst>
              <a:ext uri="{FF2B5EF4-FFF2-40B4-BE49-F238E27FC236}">
                <a16:creationId xmlns:a16="http://schemas.microsoft.com/office/drawing/2014/main" id="{04153C5E-226B-46C7-83ED-821AF7CD218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900" name="shCalendar" hidden="1">
          <a:extLst>
            <a:ext uri="{FF2B5EF4-FFF2-40B4-BE49-F238E27FC236}">
              <a16:creationId xmlns:a16="http://schemas.microsoft.com/office/drawing/2014/main" id="{BBDE4083-33F6-4158-95D8-9AEF06A719A6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45" name="shCalendar_bck" hidden="1">
            <a:extLst>
              <a:ext uri="{FF2B5EF4-FFF2-40B4-BE49-F238E27FC236}">
                <a16:creationId xmlns:a16="http://schemas.microsoft.com/office/drawing/2014/main" id="{98EACC1D-8131-43B3-8B04-F31C220A5CF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46" name="shCalendar_1" descr="CalendarSmall.bmp" hidden="1">
            <a:extLst>
              <a:ext uri="{FF2B5EF4-FFF2-40B4-BE49-F238E27FC236}">
                <a16:creationId xmlns:a16="http://schemas.microsoft.com/office/drawing/2014/main" id="{09AB2189-09DF-4B61-B5C6-539699A836A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901" name="shCalendar" hidden="1">
          <a:extLst>
            <a:ext uri="{FF2B5EF4-FFF2-40B4-BE49-F238E27FC236}">
              <a16:creationId xmlns:a16="http://schemas.microsoft.com/office/drawing/2014/main" id="{EB862F86-4515-4E6C-BF89-3D3B0BD89366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43" name="shCalendar_bck" hidden="1">
            <a:extLst>
              <a:ext uri="{FF2B5EF4-FFF2-40B4-BE49-F238E27FC236}">
                <a16:creationId xmlns:a16="http://schemas.microsoft.com/office/drawing/2014/main" id="{C9B891D2-5439-4E6B-96EE-AC699BF3364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44" name="shCalendar_1" descr="CalendarSmall.bmp" hidden="1">
            <a:extLst>
              <a:ext uri="{FF2B5EF4-FFF2-40B4-BE49-F238E27FC236}">
                <a16:creationId xmlns:a16="http://schemas.microsoft.com/office/drawing/2014/main" id="{00C27853-318A-4BD5-85BD-53AB117B7B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902" name="shCalendar" hidden="1">
          <a:extLst>
            <a:ext uri="{FF2B5EF4-FFF2-40B4-BE49-F238E27FC236}">
              <a16:creationId xmlns:a16="http://schemas.microsoft.com/office/drawing/2014/main" id="{7F491B8C-411A-44B8-9A41-6E2C130DF70B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41" name="shCalendar_bck" hidden="1">
            <a:extLst>
              <a:ext uri="{FF2B5EF4-FFF2-40B4-BE49-F238E27FC236}">
                <a16:creationId xmlns:a16="http://schemas.microsoft.com/office/drawing/2014/main" id="{7C701693-06E9-4C96-A22E-1BBC43215D6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42" name="shCalendar_1" descr="CalendarSmall.bmp" hidden="1">
            <a:extLst>
              <a:ext uri="{FF2B5EF4-FFF2-40B4-BE49-F238E27FC236}">
                <a16:creationId xmlns:a16="http://schemas.microsoft.com/office/drawing/2014/main" id="{691839FE-3192-46DD-BBC4-D00B8F51A5E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903" name="shCalendar" hidden="1">
          <a:extLst>
            <a:ext uri="{FF2B5EF4-FFF2-40B4-BE49-F238E27FC236}">
              <a16:creationId xmlns:a16="http://schemas.microsoft.com/office/drawing/2014/main" id="{A070167A-C596-4BB0-A71B-084B3BE44056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39" name="shCalendar_bck" hidden="1">
            <a:extLst>
              <a:ext uri="{FF2B5EF4-FFF2-40B4-BE49-F238E27FC236}">
                <a16:creationId xmlns:a16="http://schemas.microsoft.com/office/drawing/2014/main" id="{C51F2C88-409B-4C45-9B96-1E6CC959B85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40" name="shCalendar_1" descr="CalendarSmall.bmp" hidden="1">
            <a:extLst>
              <a:ext uri="{FF2B5EF4-FFF2-40B4-BE49-F238E27FC236}">
                <a16:creationId xmlns:a16="http://schemas.microsoft.com/office/drawing/2014/main" id="{5FC3030A-A7D3-41D4-AFC2-DB9355D6F9F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28</xdr:row>
      <xdr:rowOff>0</xdr:rowOff>
    </xdr:from>
    <xdr:to>
      <xdr:col>17</xdr:col>
      <xdr:colOff>228600</xdr:colOff>
      <xdr:row>29</xdr:row>
      <xdr:rowOff>47625</xdr:rowOff>
    </xdr:to>
    <xdr:grpSp>
      <xdr:nvGrpSpPr>
        <xdr:cNvPr id="199904" name="shCalendar" hidden="1">
          <a:extLst>
            <a:ext uri="{FF2B5EF4-FFF2-40B4-BE49-F238E27FC236}">
              <a16:creationId xmlns:a16="http://schemas.microsoft.com/office/drawing/2014/main" id="{98F8BF86-9353-455E-91F6-02E91D282785}"/>
            </a:ext>
          </a:extLst>
        </xdr:cNvPr>
        <xdr:cNvGrpSpPr>
          <a:grpSpLocks/>
        </xdr:cNvGrpSpPr>
      </xdr:nvGrpSpPr>
      <xdr:grpSpPr bwMode="auto">
        <a:xfrm>
          <a:off x="3371850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37" name="shCalendar_bck" hidden="1">
            <a:extLst>
              <a:ext uri="{FF2B5EF4-FFF2-40B4-BE49-F238E27FC236}">
                <a16:creationId xmlns:a16="http://schemas.microsoft.com/office/drawing/2014/main" id="{B6E54218-8175-4094-8B4F-B2CEAEDA2F2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38" name="shCalendar_1" descr="CalendarSmall.bmp" hidden="1">
            <a:extLst>
              <a:ext uri="{FF2B5EF4-FFF2-40B4-BE49-F238E27FC236}">
                <a16:creationId xmlns:a16="http://schemas.microsoft.com/office/drawing/2014/main" id="{56F68873-D74C-46EE-AD9A-C77B5D8A52A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199905" name="shCalendar" hidden="1">
          <a:extLst>
            <a:ext uri="{FF2B5EF4-FFF2-40B4-BE49-F238E27FC236}">
              <a16:creationId xmlns:a16="http://schemas.microsoft.com/office/drawing/2014/main" id="{9372BD82-DA5D-4331-8F0D-A65FB6794222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35" name="shCalendar_bck" hidden="1">
            <a:extLst>
              <a:ext uri="{FF2B5EF4-FFF2-40B4-BE49-F238E27FC236}">
                <a16:creationId xmlns:a16="http://schemas.microsoft.com/office/drawing/2014/main" id="{C39012D8-FBCE-4DD0-9E9F-81306154FA2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36" name="shCalendar_1" descr="CalendarSmall.bmp" hidden="1">
            <a:extLst>
              <a:ext uri="{FF2B5EF4-FFF2-40B4-BE49-F238E27FC236}">
                <a16:creationId xmlns:a16="http://schemas.microsoft.com/office/drawing/2014/main" id="{8D26990B-B3FD-4FE7-BBE1-720E465CF7A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30</xdr:row>
      <xdr:rowOff>0</xdr:rowOff>
    </xdr:from>
    <xdr:to>
      <xdr:col>17</xdr:col>
      <xdr:colOff>228600</xdr:colOff>
      <xdr:row>31</xdr:row>
      <xdr:rowOff>47625</xdr:rowOff>
    </xdr:to>
    <xdr:grpSp>
      <xdr:nvGrpSpPr>
        <xdr:cNvPr id="199906" name="shCalendar" hidden="1">
          <a:extLst>
            <a:ext uri="{FF2B5EF4-FFF2-40B4-BE49-F238E27FC236}">
              <a16:creationId xmlns:a16="http://schemas.microsoft.com/office/drawing/2014/main" id="{BA7A9D74-B3FD-4223-BD74-3B210F75434B}"/>
            </a:ext>
          </a:extLst>
        </xdr:cNvPr>
        <xdr:cNvGrpSpPr>
          <a:grpSpLocks/>
        </xdr:cNvGrpSpPr>
      </xdr:nvGrpSpPr>
      <xdr:grpSpPr bwMode="auto">
        <a:xfrm>
          <a:off x="3371850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33" name="shCalendar_bck" hidden="1">
            <a:extLst>
              <a:ext uri="{FF2B5EF4-FFF2-40B4-BE49-F238E27FC236}">
                <a16:creationId xmlns:a16="http://schemas.microsoft.com/office/drawing/2014/main" id="{07E20AEC-70A8-4E2A-84AA-05C988039D5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34" name="shCalendar_1" descr="CalendarSmall.bmp" hidden="1">
            <a:extLst>
              <a:ext uri="{FF2B5EF4-FFF2-40B4-BE49-F238E27FC236}">
                <a16:creationId xmlns:a16="http://schemas.microsoft.com/office/drawing/2014/main" id="{0241D1F5-5727-4749-BFF7-D4B10DD7F97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199907" name="shCalendar" hidden="1">
          <a:extLst>
            <a:ext uri="{FF2B5EF4-FFF2-40B4-BE49-F238E27FC236}">
              <a16:creationId xmlns:a16="http://schemas.microsoft.com/office/drawing/2014/main" id="{51AC6DF9-87FE-4E09-BDBD-682FC234F212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31" name="shCalendar_bck" hidden="1">
            <a:extLst>
              <a:ext uri="{FF2B5EF4-FFF2-40B4-BE49-F238E27FC236}">
                <a16:creationId xmlns:a16="http://schemas.microsoft.com/office/drawing/2014/main" id="{09425D70-269A-42AA-B94F-613C8982901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32" name="shCalendar_1" descr="CalendarSmall.bmp" hidden="1">
            <a:extLst>
              <a:ext uri="{FF2B5EF4-FFF2-40B4-BE49-F238E27FC236}">
                <a16:creationId xmlns:a16="http://schemas.microsoft.com/office/drawing/2014/main" id="{9F344936-B6C4-47E8-BAB3-EA9D1E95191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199908" name="shCalendar" hidden="1">
          <a:extLst>
            <a:ext uri="{FF2B5EF4-FFF2-40B4-BE49-F238E27FC236}">
              <a16:creationId xmlns:a16="http://schemas.microsoft.com/office/drawing/2014/main" id="{BED444BF-10A3-4731-A392-BF6CB7956A45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29" name="shCalendar_bck" hidden="1">
            <a:extLst>
              <a:ext uri="{FF2B5EF4-FFF2-40B4-BE49-F238E27FC236}">
                <a16:creationId xmlns:a16="http://schemas.microsoft.com/office/drawing/2014/main" id="{9767BAE4-A239-427C-8E3D-EC3ABA7163A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30" name="shCalendar_1" descr="CalendarSmall.bmp" hidden="1">
            <a:extLst>
              <a:ext uri="{FF2B5EF4-FFF2-40B4-BE49-F238E27FC236}">
                <a16:creationId xmlns:a16="http://schemas.microsoft.com/office/drawing/2014/main" id="{0A4322B6-0934-43CE-BF7B-9483224008B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32</xdr:row>
      <xdr:rowOff>0</xdr:rowOff>
    </xdr:from>
    <xdr:to>
      <xdr:col>17</xdr:col>
      <xdr:colOff>228600</xdr:colOff>
      <xdr:row>33</xdr:row>
      <xdr:rowOff>47625</xdr:rowOff>
    </xdr:to>
    <xdr:grpSp>
      <xdr:nvGrpSpPr>
        <xdr:cNvPr id="199909" name="shCalendar" hidden="1">
          <a:extLst>
            <a:ext uri="{FF2B5EF4-FFF2-40B4-BE49-F238E27FC236}">
              <a16:creationId xmlns:a16="http://schemas.microsoft.com/office/drawing/2014/main" id="{4BA794B9-A66E-4B5C-BDEF-FEB08680E683}"/>
            </a:ext>
          </a:extLst>
        </xdr:cNvPr>
        <xdr:cNvGrpSpPr>
          <a:grpSpLocks/>
        </xdr:cNvGrpSpPr>
      </xdr:nvGrpSpPr>
      <xdr:grpSpPr bwMode="auto">
        <a:xfrm>
          <a:off x="3371850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27" name="shCalendar_bck" hidden="1">
            <a:extLst>
              <a:ext uri="{FF2B5EF4-FFF2-40B4-BE49-F238E27FC236}">
                <a16:creationId xmlns:a16="http://schemas.microsoft.com/office/drawing/2014/main" id="{23129B77-86E8-40A8-B2FE-E865F7789F72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28" name="shCalendar_1" descr="CalendarSmall.bmp" hidden="1">
            <a:extLst>
              <a:ext uri="{FF2B5EF4-FFF2-40B4-BE49-F238E27FC236}">
                <a16:creationId xmlns:a16="http://schemas.microsoft.com/office/drawing/2014/main" id="{2A85FF24-29F1-4A6D-8618-3570239BE9E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199910" name="shCalendar" hidden="1">
          <a:extLst>
            <a:ext uri="{FF2B5EF4-FFF2-40B4-BE49-F238E27FC236}">
              <a16:creationId xmlns:a16="http://schemas.microsoft.com/office/drawing/2014/main" id="{F8ADB7AD-0095-4A4A-B5A9-B2AF3CCB6735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25" name="shCalendar_bck" hidden="1">
            <a:extLst>
              <a:ext uri="{FF2B5EF4-FFF2-40B4-BE49-F238E27FC236}">
                <a16:creationId xmlns:a16="http://schemas.microsoft.com/office/drawing/2014/main" id="{4C9A672C-8355-4622-B6D7-2DE98463D57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26" name="shCalendar_1" descr="CalendarSmall.bmp" hidden="1">
            <a:extLst>
              <a:ext uri="{FF2B5EF4-FFF2-40B4-BE49-F238E27FC236}">
                <a16:creationId xmlns:a16="http://schemas.microsoft.com/office/drawing/2014/main" id="{DC296D69-0DF5-40B3-91B9-1842D7F94C4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17</xdr:col>
      <xdr:colOff>38100</xdr:colOff>
      <xdr:row>34</xdr:row>
      <xdr:rowOff>0</xdr:rowOff>
    </xdr:from>
    <xdr:to>
      <xdr:col>17</xdr:col>
      <xdr:colOff>228600</xdr:colOff>
      <xdr:row>35</xdr:row>
      <xdr:rowOff>47625</xdr:rowOff>
    </xdr:to>
    <xdr:grpSp>
      <xdr:nvGrpSpPr>
        <xdr:cNvPr id="199911" name="shCalendar" hidden="1">
          <a:extLst>
            <a:ext uri="{FF2B5EF4-FFF2-40B4-BE49-F238E27FC236}">
              <a16:creationId xmlns:a16="http://schemas.microsoft.com/office/drawing/2014/main" id="{98528D3B-D499-413E-BEB7-12A0E1A973B9}"/>
            </a:ext>
          </a:extLst>
        </xdr:cNvPr>
        <xdr:cNvGrpSpPr>
          <a:grpSpLocks/>
        </xdr:cNvGrpSpPr>
      </xdr:nvGrpSpPr>
      <xdr:grpSpPr bwMode="auto">
        <a:xfrm>
          <a:off x="3371850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23" name="shCalendar_bck" hidden="1">
            <a:extLst>
              <a:ext uri="{FF2B5EF4-FFF2-40B4-BE49-F238E27FC236}">
                <a16:creationId xmlns:a16="http://schemas.microsoft.com/office/drawing/2014/main" id="{773C2B3D-5C7C-43C2-B066-99B1966AE7E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24" name="shCalendar_1" descr="CalendarSmall.bmp" hidden="1">
            <a:extLst>
              <a:ext uri="{FF2B5EF4-FFF2-40B4-BE49-F238E27FC236}">
                <a16:creationId xmlns:a16="http://schemas.microsoft.com/office/drawing/2014/main" id="{1DA9E209-1920-4BEA-AB8D-9E1815C2568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12" name="shCalendar" hidden="1">
          <a:extLst>
            <a:ext uri="{FF2B5EF4-FFF2-40B4-BE49-F238E27FC236}">
              <a16:creationId xmlns:a16="http://schemas.microsoft.com/office/drawing/2014/main" id="{EAAA49E9-408A-4BBE-9F57-6095515F4478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21" name="shCalendar_bck" hidden="1">
            <a:extLst>
              <a:ext uri="{FF2B5EF4-FFF2-40B4-BE49-F238E27FC236}">
                <a16:creationId xmlns:a16="http://schemas.microsoft.com/office/drawing/2014/main" id="{B4C5B16B-B937-4A1B-83D8-24CEE6EF528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22" name="shCalendar_1" descr="CalendarSmall.bmp" hidden="1">
            <a:extLst>
              <a:ext uri="{FF2B5EF4-FFF2-40B4-BE49-F238E27FC236}">
                <a16:creationId xmlns:a16="http://schemas.microsoft.com/office/drawing/2014/main" id="{D27938C6-BACC-4DED-A6ED-D9CD821009F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13" name="shCalendar" hidden="1">
          <a:extLst>
            <a:ext uri="{FF2B5EF4-FFF2-40B4-BE49-F238E27FC236}">
              <a16:creationId xmlns:a16="http://schemas.microsoft.com/office/drawing/2014/main" id="{2EC75A08-4C54-4DEE-850D-F99622D3E4E2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19" name="shCalendar_bck" hidden="1">
            <a:extLst>
              <a:ext uri="{FF2B5EF4-FFF2-40B4-BE49-F238E27FC236}">
                <a16:creationId xmlns:a16="http://schemas.microsoft.com/office/drawing/2014/main" id="{0EDED887-4D11-49D4-AFBA-216E91DAF7B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20" name="shCalendar_1" descr="CalendarSmall.bmp" hidden="1">
            <a:extLst>
              <a:ext uri="{FF2B5EF4-FFF2-40B4-BE49-F238E27FC236}">
                <a16:creationId xmlns:a16="http://schemas.microsoft.com/office/drawing/2014/main" id="{9CCC2E22-0703-49B1-81F9-F31A8A816E6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199914" name="shCalendar" hidden="1">
          <a:extLst>
            <a:ext uri="{FF2B5EF4-FFF2-40B4-BE49-F238E27FC236}">
              <a16:creationId xmlns:a16="http://schemas.microsoft.com/office/drawing/2014/main" id="{7E90EB19-6AE2-4919-B26C-1B4C6605B31D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17" name="shCalendar_bck" hidden="1">
            <a:extLst>
              <a:ext uri="{FF2B5EF4-FFF2-40B4-BE49-F238E27FC236}">
                <a16:creationId xmlns:a16="http://schemas.microsoft.com/office/drawing/2014/main" id="{5B0BFD61-4ED6-4625-AEB5-33AB5490349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18" name="shCalendar_1" descr="CalendarSmall.bmp" hidden="1">
            <a:extLst>
              <a:ext uri="{FF2B5EF4-FFF2-40B4-BE49-F238E27FC236}">
                <a16:creationId xmlns:a16="http://schemas.microsoft.com/office/drawing/2014/main" id="{750CC97C-57BD-4A58-8FDE-C1BB0D4AEE6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199915" name="shCalendar" hidden="1">
          <a:extLst>
            <a:ext uri="{FF2B5EF4-FFF2-40B4-BE49-F238E27FC236}">
              <a16:creationId xmlns:a16="http://schemas.microsoft.com/office/drawing/2014/main" id="{D636038F-2B8D-4B3F-9B83-EB63FAD361C1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15" name="shCalendar_bck" hidden="1">
            <a:extLst>
              <a:ext uri="{FF2B5EF4-FFF2-40B4-BE49-F238E27FC236}">
                <a16:creationId xmlns:a16="http://schemas.microsoft.com/office/drawing/2014/main" id="{3A4EBB76-5C2A-4CE5-81A0-E36C35F7D7B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16" name="shCalendar_1" descr="CalendarSmall.bmp" hidden="1">
            <a:extLst>
              <a:ext uri="{FF2B5EF4-FFF2-40B4-BE49-F238E27FC236}">
                <a16:creationId xmlns:a16="http://schemas.microsoft.com/office/drawing/2014/main" id="{CAE22934-101A-4EDD-9908-30DA812EAC8B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199916" name="shCalendar" hidden="1">
          <a:extLst>
            <a:ext uri="{FF2B5EF4-FFF2-40B4-BE49-F238E27FC236}">
              <a16:creationId xmlns:a16="http://schemas.microsoft.com/office/drawing/2014/main" id="{331FF8A0-E9E5-438E-86EE-3CA1E3A75FDD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13" name="shCalendar_bck" hidden="1">
            <a:extLst>
              <a:ext uri="{FF2B5EF4-FFF2-40B4-BE49-F238E27FC236}">
                <a16:creationId xmlns:a16="http://schemas.microsoft.com/office/drawing/2014/main" id="{14BD9A08-C9B0-444D-90F9-526D2F16741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14" name="shCalendar_1" descr="CalendarSmall.bmp" hidden="1">
            <a:extLst>
              <a:ext uri="{FF2B5EF4-FFF2-40B4-BE49-F238E27FC236}">
                <a16:creationId xmlns:a16="http://schemas.microsoft.com/office/drawing/2014/main" id="{421A9C56-F023-4626-8D3F-2B887041B15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199917" name="shCalendar" hidden="1">
          <a:extLst>
            <a:ext uri="{FF2B5EF4-FFF2-40B4-BE49-F238E27FC236}">
              <a16:creationId xmlns:a16="http://schemas.microsoft.com/office/drawing/2014/main" id="{E95B59EA-5946-493C-BEEE-955654E9ACDB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11" name="shCalendar_bck" hidden="1">
            <a:extLst>
              <a:ext uri="{FF2B5EF4-FFF2-40B4-BE49-F238E27FC236}">
                <a16:creationId xmlns:a16="http://schemas.microsoft.com/office/drawing/2014/main" id="{89CC3315-8D00-4299-90BE-DAC9D3CC900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12" name="shCalendar_1" descr="CalendarSmall.bmp" hidden="1">
            <a:extLst>
              <a:ext uri="{FF2B5EF4-FFF2-40B4-BE49-F238E27FC236}">
                <a16:creationId xmlns:a16="http://schemas.microsoft.com/office/drawing/2014/main" id="{780C365D-98BD-492E-B145-71058AB6F77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199918" name="shCalendar" hidden="1">
          <a:extLst>
            <a:ext uri="{FF2B5EF4-FFF2-40B4-BE49-F238E27FC236}">
              <a16:creationId xmlns:a16="http://schemas.microsoft.com/office/drawing/2014/main" id="{8D41D319-F972-46BB-AEC2-3C43C7275DE8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09" name="shCalendar_bck" hidden="1">
            <a:extLst>
              <a:ext uri="{FF2B5EF4-FFF2-40B4-BE49-F238E27FC236}">
                <a16:creationId xmlns:a16="http://schemas.microsoft.com/office/drawing/2014/main" id="{65F3AEB5-9CDB-40AB-972E-69921761B4E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10" name="shCalendar_1" descr="CalendarSmall.bmp" hidden="1">
            <a:extLst>
              <a:ext uri="{FF2B5EF4-FFF2-40B4-BE49-F238E27FC236}">
                <a16:creationId xmlns:a16="http://schemas.microsoft.com/office/drawing/2014/main" id="{883C9779-4946-4899-B643-F605CA86A49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199919" name="shCalendar" hidden="1">
          <a:extLst>
            <a:ext uri="{FF2B5EF4-FFF2-40B4-BE49-F238E27FC236}">
              <a16:creationId xmlns:a16="http://schemas.microsoft.com/office/drawing/2014/main" id="{2A73BF85-B577-4748-B893-86FA9D1A09B5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07" name="shCalendar_bck" hidden="1">
            <a:extLst>
              <a:ext uri="{FF2B5EF4-FFF2-40B4-BE49-F238E27FC236}">
                <a16:creationId xmlns:a16="http://schemas.microsoft.com/office/drawing/2014/main" id="{AF2FF4B5-347F-409D-ABAC-81BB103EDFD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08" name="shCalendar_1" descr="CalendarSmall.bmp" hidden="1">
            <a:extLst>
              <a:ext uri="{FF2B5EF4-FFF2-40B4-BE49-F238E27FC236}">
                <a16:creationId xmlns:a16="http://schemas.microsoft.com/office/drawing/2014/main" id="{420022D2-1983-42CE-8E95-B07F7CD1F120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199920" name="shCalendar" hidden="1">
          <a:extLst>
            <a:ext uri="{FF2B5EF4-FFF2-40B4-BE49-F238E27FC236}">
              <a16:creationId xmlns:a16="http://schemas.microsoft.com/office/drawing/2014/main" id="{46FE9FE8-7139-47D2-A76C-79E472CE7FF0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05" name="shCalendar_bck" hidden="1">
            <a:extLst>
              <a:ext uri="{FF2B5EF4-FFF2-40B4-BE49-F238E27FC236}">
                <a16:creationId xmlns:a16="http://schemas.microsoft.com/office/drawing/2014/main" id="{B2AF5177-A5D7-4FF1-9E70-EFCC09F80BA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06" name="shCalendar_1" descr="CalendarSmall.bmp" hidden="1">
            <a:extLst>
              <a:ext uri="{FF2B5EF4-FFF2-40B4-BE49-F238E27FC236}">
                <a16:creationId xmlns:a16="http://schemas.microsoft.com/office/drawing/2014/main" id="{3460DF48-45E7-494B-8EB0-3AFD8C013E4F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1" name="shCalendar" hidden="1">
          <a:extLst>
            <a:ext uri="{FF2B5EF4-FFF2-40B4-BE49-F238E27FC236}">
              <a16:creationId xmlns:a16="http://schemas.microsoft.com/office/drawing/2014/main" id="{D08FE42F-8307-49C1-8F31-600ADB7D2AF2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03" name="shCalendar_bck" hidden="1">
            <a:extLst>
              <a:ext uri="{FF2B5EF4-FFF2-40B4-BE49-F238E27FC236}">
                <a16:creationId xmlns:a16="http://schemas.microsoft.com/office/drawing/2014/main" id="{BAB49EA7-8659-4AB0-B4D3-19DA9110E2A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04" name="shCalendar_1" descr="CalendarSmall.bmp" hidden="1">
            <a:extLst>
              <a:ext uri="{FF2B5EF4-FFF2-40B4-BE49-F238E27FC236}">
                <a16:creationId xmlns:a16="http://schemas.microsoft.com/office/drawing/2014/main" id="{67482381-44A1-429E-A888-9DD36684955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2" name="shCalendar" hidden="1">
          <a:extLst>
            <a:ext uri="{FF2B5EF4-FFF2-40B4-BE49-F238E27FC236}">
              <a16:creationId xmlns:a16="http://schemas.microsoft.com/office/drawing/2014/main" id="{4A60D902-6AC8-4168-882A-46B7F016410D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001" name="shCalendar_bck" hidden="1">
            <a:extLst>
              <a:ext uri="{FF2B5EF4-FFF2-40B4-BE49-F238E27FC236}">
                <a16:creationId xmlns:a16="http://schemas.microsoft.com/office/drawing/2014/main" id="{533CEB54-2037-4D0F-B23B-A91135A65D9B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02" name="shCalendar_1" descr="CalendarSmall.bmp" hidden="1">
            <a:extLst>
              <a:ext uri="{FF2B5EF4-FFF2-40B4-BE49-F238E27FC236}">
                <a16:creationId xmlns:a16="http://schemas.microsoft.com/office/drawing/2014/main" id="{EE10C030-9A78-48A9-9DFB-F1B0AAA20A58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3" name="shCalendar" hidden="1">
          <a:extLst>
            <a:ext uri="{FF2B5EF4-FFF2-40B4-BE49-F238E27FC236}">
              <a16:creationId xmlns:a16="http://schemas.microsoft.com/office/drawing/2014/main" id="{ED2D07B6-772B-4B62-A336-1A0D6E79BD9F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99" name="shCalendar_bck" hidden="1">
            <a:extLst>
              <a:ext uri="{FF2B5EF4-FFF2-40B4-BE49-F238E27FC236}">
                <a16:creationId xmlns:a16="http://schemas.microsoft.com/office/drawing/2014/main" id="{0836EF3A-57D7-4AE6-9637-BBA45DD1333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0000" name="shCalendar_1" descr="CalendarSmall.bmp" hidden="1">
            <a:extLst>
              <a:ext uri="{FF2B5EF4-FFF2-40B4-BE49-F238E27FC236}">
                <a16:creationId xmlns:a16="http://schemas.microsoft.com/office/drawing/2014/main" id="{1A538DC2-5B63-437C-9C7E-4416D1B5D44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4" name="shCalendar" hidden="1">
          <a:extLst>
            <a:ext uri="{FF2B5EF4-FFF2-40B4-BE49-F238E27FC236}">
              <a16:creationId xmlns:a16="http://schemas.microsoft.com/office/drawing/2014/main" id="{A94F30CC-5D94-4E33-9737-5D112F804EC4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97" name="shCalendar_bck" hidden="1">
            <a:extLst>
              <a:ext uri="{FF2B5EF4-FFF2-40B4-BE49-F238E27FC236}">
                <a16:creationId xmlns:a16="http://schemas.microsoft.com/office/drawing/2014/main" id="{6EB2384F-D76A-4FEE-B4FD-99B39FF01AB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98" name="shCalendar_1" descr="CalendarSmall.bmp" hidden="1">
            <a:extLst>
              <a:ext uri="{FF2B5EF4-FFF2-40B4-BE49-F238E27FC236}">
                <a16:creationId xmlns:a16="http://schemas.microsoft.com/office/drawing/2014/main" id="{EE7BFD90-3335-495F-BCC8-0A439F3A783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5" name="shCalendar" hidden="1">
          <a:extLst>
            <a:ext uri="{FF2B5EF4-FFF2-40B4-BE49-F238E27FC236}">
              <a16:creationId xmlns:a16="http://schemas.microsoft.com/office/drawing/2014/main" id="{3BEC8470-5E91-43CC-BB21-5FE39BD43184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95" name="shCalendar_bck" hidden="1">
            <a:extLst>
              <a:ext uri="{FF2B5EF4-FFF2-40B4-BE49-F238E27FC236}">
                <a16:creationId xmlns:a16="http://schemas.microsoft.com/office/drawing/2014/main" id="{7D354725-30E0-4013-901A-5F8FF8DEDFB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96" name="shCalendar_1" descr="CalendarSmall.bmp" hidden="1">
            <a:extLst>
              <a:ext uri="{FF2B5EF4-FFF2-40B4-BE49-F238E27FC236}">
                <a16:creationId xmlns:a16="http://schemas.microsoft.com/office/drawing/2014/main" id="{59178991-2A26-4AEA-873E-9D59FBEA659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6" name="shCalendar" hidden="1">
          <a:extLst>
            <a:ext uri="{FF2B5EF4-FFF2-40B4-BE49-F238E27FC236}">
              <a16:creationId xmlns:a16="http://schemas.microsoft.com/office/drawing/2014/main" id="{B8F9585B-EEF4-4AD4-A759-B707A9E85A34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93" name="shCalendar_bck" hidden="1">
            <a:extLst>
              <a:ext uri="{FF2B5EF4-FFF2-40B4-BE49-F238E27FC236}">
                <a16:creationId xmlns:a16="http://schemas.microsoft.com/office/drawing/2014/main" id="{27425C21-530D-44F7-83C0-71704E3D25B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94" name="shCalendar_1" descr="CalendarSmall.bmp" hidden="1">
            <a:extLst>
              <a:ext uri="{FF2B5EF4-FFF2-40B4-BE49-F238E27FC236}">
                <a16:creationId xmlns:a16="http://schemas.microsoft.com/office/drawing/2014/main" id="{60693270-B56E-48E0-A3B0-55972BCDD587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7" name="shCalendar" hidden="1">
          <a:extLst>
            <a:ext uri="{FF2B5EF4-FFF2-40B4-BE49-F238E27FC236}">
              <a16:creationId xmlns:a16="http://schemas.microsoft.com/office/drawing/2014/main" id="{F87D5D79-F491-4BDE-AC81-E5E228698FE9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91" name="shCalendar_bck" hidden="1">
            <a:extLst>
              <a:ext uri="{FF2B5EF4-FFF2-40B4-BE49-F238E27FC236}">
                <a16:creationId xmlns:a16="http://schemas.microsoft.com/office/drawing/2014/main" id="{70AE4128-C27F-4975-A620-4B050538A69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92" name="shCalendar_1" descr="CalendarSmall.bmp" hidden="1">
            <a:extLst>
              <a:ext uri="{FF2B5EF4-FFF2-40B4-BE49-F238E27FC236}">
                <a16:creationId xmlns:a16="http://schemas.microsoft.com/office/drawing/2014/main" id="{50A31A98-8A37-401D-9C4C-EF7B1B31D9C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8" name="shCalendar" hidden="1">
          <a:extLst>
            <a:ext uri="{FF2B5EF4-FFF2-40B4-BE49-F238E27FC236}">
              <a16:creationId xmlns:a16="http://schemas.microsoft.com/office/drawing/2014/main" id="{9410BFFE-536D-463B-BFBA-E9011C8B5D55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89" name="shCalendar_bck" hidden="1">
            <a:extLst>
              <a:ext uri="{FF2B5EF4-FFF2-40B4-BE49-F238E27FC236}">
                <a16:creationId xmlns:a16="http://schemas.microsoft.com/office/drawing/2014/main" id="{CD90F40C-DB10-47D7-9A6B-FE3449047CA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90" name="shCalendar_1" descr="CalendarSmall.bmp" hidden="1">
            <a:extLst>
              <a:ext uri="{FF2B5EF4-FFF2-40B4-BE49-F238E27FC236}">
                <a16:creationId xmlns:a16="http://schemas.microsoft.com/office/drawing/2014/main" id="{EF20AB5B-6E21-4CD9-8FEF-586AF530F29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0</xdr:row>
      <xdr:rowOff>0</xdr:rowOff>
    </xdr:from>
    <xdr:to>
      <xdr:col>19</xdr:col>
      <xdr:colOff>228600</xdr:colOff>
      <xdr:row>21</xdr:row>
      <xdr:rowOff>47625</xdr:rowOff>
    </xdr:to>
    <xdr:grpSp>
      <xdr:nvGrpSpPr>
        <xdr:cNvPr id="199929" name="shCalendar" hidden="1">
          <a:extLst>
            <a:ext uri="{FF2B5EF4-FFF2-40B4-BE49-F238E27FC236}">
              <a16:creationId xmlns:a16="http://schemas.microsoft.com/office/drawing/2014/main" id="{2AFACCE6-5BD6-4B82-815D-AA5C3F6F489F}"/>
            </a:ext>
          </a:extLst>
        </xdr:cNvPr>
        <xdr:cNvGrpSpPr>
          <a:grpSpLocks/>
        </xdr:cNvGrpSpPr>
      </xdr:nvGrpSpPr>
      <xdr:grpSpPr bwMode="auto">
        <a:xfrm>
          <a:off x="391477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87" name="shCalendar_bck" hidden="1">
            <a:extLst>
              <a:ext uri="{FF2B5EF4-FFF2-40B4-BE49-F238E27FC236}">
                <a16:creationId xmlns:a16="http://schemas.microsoft.com/office/drawing/2014/main" id="{B863FA5B-C903-456B-87FB-9A2530A2FE28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88" name="shCalendar_1" descr="CalendarSmall.bmp" hidden="1">
            <a:extLst>
              <a:ext uri="{FF2B5EF4-FFF2-40B4-BE49-F238E27FC236}">
                <a16:creationId xmlns:a16="http://schemas.microsoft.com/office/drawing/2014/main" id="{3C100B73-E34D-452E-850A-9956C4F8EAE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0" name="shCalendar" hidden="1">
          <a:extLst>
            <a:ext uri="{FF2B5EF4-FFF2-40B4-BE49-F238E27FC236}">
              <a16:creationId xmlns:a16="http://schemas.microsoft.com/office/drawing/2014/main" id="{483AA085-164F-4D92-B428-1EDAD507FAB8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85" name="shCalendar_bck" hidden="1">
            <a:extLst>
              <a:ext uri="{FF2B5EF4-FFF2-40B4-BE49-F238E27FC236}">
                <a16:creationId xmlns:a16="http://schemas.microsoft.com/office/drawing/2014/main" id="{1287BBEF-E34D-49F9-889A-58E77768E12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86" name="shCalendar_1" descr="CalendarSmall.bmp" hidden="1">
            <a:extLst>
              <a:ext uri="{FF2B5EF4-FFF2-40B4-BE49-F238E27FC236}">
                <a16:creationId xmlns:a16="http://schemas.microsoft.com/office/drawing/2014/main" id="{B88C6B9A-6ECC-455B-B71F-9C6452B6F0E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1" name="shCalendar" hidden="1">
          <a:extLst>
            <a:ext uri="{FF2B5EF4-FFF2-40B4-BE49-F238E27FC236}">
              <a16:creationId xmlns:a16="http://schemas.microsoft.com/office/drawing/2014/main" id="{7C3A87F0-1E44-4134-B502-5B897640B43D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83" name="shCalendar_bck" hidden="1">
            <a:extLst>
              <a:ext uri="{FF2B5EF4-FFF2-40B4-BE49-F238E27FC236}">
                <a16:creationId xmlns:a16="http://schemas.microsoft.com/office/drawing/2014/main" id="{645108B3-1C6B-4A20-BD76-B91F92F19A7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84" name="shCalendar_1" descr="CalendarSmall.bmp" hidden="1">
            <a:extLst>
              <a:ext uri="{FF2B5EF4-FFF2-40B4-BE49-F238E27FC236}">
                <a16:creationId xmlns:a16="http://schemas.microsoft.com/office/drawing/2014/main" id="{A85E1BD2-2B54-4F80-835E-A32A9DC27B0A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2" name="shCalendar" hidden="1">
          <a:extLst>
            <a:ext uri="{FF2B5EF4-FFF2-40B4-BE49-F238E27FC236}">
              <a16:creationId xmlns:a16="http://schemas.microsoft.com/office/drawing/2014/main" id="{BD696385-B781-4176-9CBC-8724BE3428BA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81" name="shCalendar_bck" hidden="1">
            <a:extLst>
              <a:ext uri="{FF2B5EF4-FFF2-40B4-BE49-F238E27FC236}">
                <a16:creationId xmlns:a16="http://schemas.microsoft.com/office/drawing/2014/main" id="{01D2A08F-966A-4531-A44A-CCBD1BE8FB55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82" name="shCalendar_1" descr="CalendarSmall.bmp" hidden="1">
            <a:extLst>
              <a:ext uri="{FF2B5EF4-FFF2-40B4-BE49-F238E27FC236}">
                <a16:creationId xmlns:a16="http://schemas.microsoft.com/office/drawing/2014/main" id="{41DA6890-3A22-4366-AE59-852DDCF7763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3" name="shCalendar" hidden="1">
          <a:extLst>
            <a:ext uri="{FF2B5EF4-FFF2-40B4-BE49-F238E27FC236}">
              <a16:creationId xmlns:a16="http://schemas.microsoft.com/office/drawing/2014/main" id="{D3CA2705-9B70-4300-A9CD-3498BE5E7472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79" name="shCalendar_bck" hidden="1">
            <a:extLst>
              <a:ext uri="{FF2B5EF4-FFF2-40B4-BE49-F238E27FC236}">
                <a16:creationId xmlns:a16="http://schemas.microsoft.com/office/drawing/2014/main" id="{42C0ED87-3F1B-4FBB-B4F6-E6061D8322C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80" name="shCalendar_1" descr="CalendarSmall.bmp" hidden="1">
            <a:extLst>
              <a:ext uri="{FF2B5EF4-FFF2-40B4-BE49-F238E27FC236}">
                <a16:creationId xmlns:a16="http://schemas.microsoft.com/office/drawing/2014/main" id="{9AE6182E-1A1C-422F-B59C-171F6729173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4" name="shCalendar" hidden="1">
          <a:extLst>
            <a:ext uri="{FF2B5EF4-FFF2-40B4-BE49-F238E27FC236}">
              <a16:creationId xmlns:a16="http://schemas.microsoft.com/office/drawing/2014/main" id="{91650ABA-0DC6-4A4E-A258-88D45B3A096E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77" name="shCalendar_bck" hidden="1">
            <a:extLst>
              <a:ext uri="{FF2B5EF4-FFF2-40B4-BE49-F238E27FC236}">
                <a16:creationId xmlns:a16="http://schemas.microsoft.com/office/drawing/2014/main" id="{896294A2-F965-4517-96F3-D48EA7CAA30C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78" name="shCalendar_1" descr="CalendarSmall.bmp" hidden="1">
            <a:extLst>
              <a:ext uri="{FF2B5EF4-FFF2-40B4-BE49-F238E27FC236}">
                <a16:creationId xmlns:a16="http://schemas.microsoft.com/office/drawing/2014/main" id="{25CC5D52-5901-442D-96DF-739FD07AC67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5" name="shCalendar" hidden="1">
          <a:extLst>
            <a:ext uri="{FF2B5EF4-FFF2-40B4-BE49-F238E27FC236}">
              <a16:creationId xmlns:a16="http://schemas.microsoft.com/office/drawing/2014/main" id="{28EFD71F-1022-4BB2-97E5-4E8F88EDFE68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75" name="shCalendar_bck" hidden="1">
            <a:extLst>
              <a:ext uri="{FF2B5EF4-FFF2-40B4-BE49-F238E27FC236}">
                <a16:creationId xmlns:a16="http://schemas.microsoft.com/office/drawing/2014/main" id="{786B3F59-2896-4CD9-A213-CA9AD08ACD9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76" name="shCalendar_1" descr="CalendarSmall.bmp" hidden="1">
            <a:extLst>
              <a:ext uri="{FF2B5EF4-FFF2-40B4-BE49-F238E27FC236}">
                <a16:creationId xmlns:a16="http://schemas.microsoft.com/office/drawing/2014/main" id="{8410E198-B179-4BF2-A895-37054CAD28B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6" name="shCalendar" hidden="1">
          <a:extLst>
            <a:ext uri="{FF2B5EF4-FFF2-40B4-BE49-F238E27FC236}">
              <a16:creationId xmlns:a16="http://schemas.microsoft.com/office/drawing/2014/main" id="{17E604E6-B255-49D5-AED7-A74F5BF20F7D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73" name="shCalendar_bck" hidden="1">
            <a:extLst>
              <a:ext uri="{FF2B5EF4-FFF2-40B4-BE49-F238E27FC236}">
                <a16:creationId xmlns:a16="http://schemas.microsoft.com/office/drawing/2014/main" id="{E571E862-29A9-481F-A19F-25660934298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74" name="shCalendar_1" descr="CalendarSmall.bmp" hidden="1">
            <a:extLst>
              <a:ext uri="{FF2B5EF4-FFF2-40B4-BE49-F238E27FC236}">
                <a16:creationId xmlns:a16="http://schemas.microsoft.com/office/drawing/2014/main" id="{FE92FA8F-B47C-4BB2-B6FF-B1D71EF5BBAE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7" name="shCalendar" hidden="1">
          <a:extLst>
            <a:ext uri="{FF2B5EF4-FFF2-40B4-BE49-F238E27FC236}">
              <a16:creationId xmlns:a16="http://schemas.microsoft.com/office/drawing/2014/main" id="{740199A7-D032-4665-82D4-7E111342E087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71" name="shCalendar_bck" hidden="1">
            <a:extLst>
              <a:ext uri="{FF2B5EF4-FFF2-40B4-BE49-F238E27FC236}">
                <a16:creationId xmlns:a16="http://schemas.microsoft.com/office/drawing/2014/main" id="{AAC7BB38-DFB2-4070-8D80-1AE5E39DBA5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72" name="shCalendar_1" descr="CalendarSmall.bmp" hidden="1">
            <a:extLst>
              <a:ext uri="{FF2B5EF4-FFF2-40B4-BE49-F238E27FC236}">
                <a16:creationId xmlns:a16="http://schemas.microsoft.com/office/drawing/2014/main" id="{D6803F2D-974B-4104-BACD-E0582CE4D77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8" name="shCalendar" hidden="1">
          <a:extLst>
            <a:ext uri="{FF2B5EF4-FFF2-40B4-BE49-F238E27FC236}">
              <a16:creationId xmlns:a16="http://schemas.microsoft.com/office/drawing/2014/main" id="{C7197C60-E98B-4595-8677-0E99A53AC5CE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69" name="shCalendar_bck" hidden="1">
            <a:extLst>
              <a:ext uri="{FF2B5EF4-FFF2-40B4-BE49-F238E27FC236}">
                <a16:creationId xmlns:a16="http://schemas.microsoft.com/office/drawing/2014/main" id="{8B73EBFC-E9E9-4AC5-9F9F-C16B9B610231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70" name="shCalendar_1" descr="CalendarSmall.bmp" hidden="1">
            <a:extLst>
              <a:ext uri="{FF2B5EF4-FFF2-40B4-BE49-F238E27FC236}">
                <a16:creationId xmlns:a16="http://schemas.microsoft.com/office/drawing/2014/main" id="{F2D33A06-3A6B-4C1C-AB8F-25A47A8C1079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39" name="shCalendar" hidden="1">
          <a:extLst>
            <a:ext uri="{FF2B5EF4-FFF2-40B4-BE49-F238E27FC236}">
              <a16:creationId xmlns:a16="http://schemas.microsoft.com/office/drawing/2014/main" id="{DB65C3BB-8999-453F-A4FD-65D686EF0A2E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67" name="shCalendar_bck" hidden="1">
            <a:extLst>
              <a:ext uri="{FF2B5EF4-FFF2-40B4-BE49-F238E27FC236}">
                <a16:creationId xmlns:a16="http://schemas.microsoft.com/office/drawing/2014/main" id="{9199EDB9-CE43-4E31-960B-D02FDB6CCD63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68" name="shCalendar_1" descr="CalendarSmall.bmp" hidden="1">
            <a:extLst>
              <a:ext uri="{FF2B5EF4-FFF2-40B4-BE49-F238E27FC236}">
                <a16:creationId xmlns:a16="http://schemas.microsoft.com/office/drawing/2014/main" id="{14F18BFA-3328-4FD2-B322-6753DA5708C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40" name="shCalendar" hidden="1">
          <a:extLst>
            <a:ext uri="{FF2B5EF4-FFF2-40B4-BE49-F238E27FC236}">
              <a16:creationId xmlns:a16="http://schemas.microsoft.com/office/drawing/2014/main" id="{DB8E986E-9C71-4F80-A3A4-4A2F3E0974BF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65" name="shCalendar_bck" hidden="1">
            <a:extLst>
              <a:ext uri="{FF2B5EF4-FFF2-40B4-BE49-F238E27FC236}">
                <a16:creationId xmlns:a16="http://schemas.microsoft.com/office/drawing/2014/main" id="{C13B72D9-8B61-49ED-ADF3-70AE26B5EBA7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66" name="shCalendar_1" descr="CalendarSmall.bmp" hidden="1">
            <a:extLst>
              <a:ext uri="{FF2B5EF4-FFF2-40B4-BE49-F238E27FC236}">
                <a16:creationId xmlns:a16="http://schemas.microsoft.com/office/drawing/2014/main" id="{A49698B3-4F35-4980-B97A-F530DE8FA3F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28</xdr:row>
      <xdr:rowOff>0</xdr:rowOff>
    </xdr:from>
    <xdr:to>
      <xdr:col>19</xdr:col>
      <xdr:colOff>228600</xdr:colOff>
      <xdr:row>29</xdr:row>
      <xdr:rowOff>47625</xdr:rowOff>
    </xdr:to>
    <xdr:grpSp>
      <xdr:nvGrpSpPr>
        <xdr:cNvPr id="199941" name="shCalendar" hidden="1">
          <a:extLst>
            <a:ext uri="{FF2B5EF4-FFF2-40B4-BE49-F238E27FC236}">
              <a16:creationId xmlns:a16="http://schemas.microsoft.com/office/drawing/2014/main" id="{53DA5369-702E-40CA-B200-34343D2B3C36}"/>
            </a:ext>
          </a:extLst>
        </xdr:cNvPr>
        <xdr:cNvGrpSpPr>
          <a:grpSpLocks/>
        </xdr:cNvGrpSpPr>
      </xdr:nvGrpSpPr>
      <xdr:grpSpPr bwMode="auto">
        <a:xfrm>
          <a:off x="39147750" y="2676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63" name="shCalendar_bck" hidden="1">
            <a:extLst>
              <a:ext uri="{FF2B5EF4-FFF2-40B4-BE49-F238E27FC236}">
                <a16:creationId xmlns:a16="http://schemas.microsoft.com/office/drawing/2014/main" id="{1B87005B-11D0-443E-ABF6-2E7440DAE0B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64" name="shCalendar_1" descr="CalendarSmall.bmp" hidden="1">
            <a:extLst>
              <a:ext uri="{FF2B5EF4-FFF2-40B4-BE49-F238E27FC236}">
                <a16:creationId xmlns:a16="http://schemas.microsoft.com/office/drawing/2014/main" id="{9887944F-F9A4-436C-81CA-4789FCB110E4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199942" name="shCalendar" hidden="1">
          <a:extLst>
            <a:ext uri="{FF2B5EF4-FFF2-40B4-BE49-F238E27FC236}">
              <a16:creationId xmlns:a16="http://schemas.microsoft.com/office/drawing/2014/main" id="{E56618FD-2EE2-4487-B524-27C653F73923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61" name="shCalendar_bck" hidden="1">
            <a:extLst>
              <a:ext uri="{FF2B5EF4-FFF2-40B4-BE49-F238E27FC236}">
                <a16:creationId xmlns:a16="http://schemas.microsoft.com/office/drawing/2014/main" id="{92FBEDA5-D424-42F4-B045-C0635EC5DF40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62" name="shCalendar_1" descr="CalendarSmall.bmp" hidden="1">
            <a:extLst>
              <a:ext uri="{FF2B5EF4-FFF2-40B4-BE49-F238E27FC236}">
                <a16:creationId xmlns:a16="http://schemas.microsoft.com/office/drawing/2014/main" id="{64618CAC-D463-40FE-9347-00831CB243F3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30</xdr:row>
      <xdr:rowOff>0</xdr:rowOff>
    </xdr:from>
    <xdr:to>
      <xdr:col>19</xdr:col>
      <xdr:colOff>228600</xdr:colOff>
      <xdr:row>31</xdr:row>
      <xdr:rowOff>47625</xdr:rowOff>
    </xdr:to>
    <xdr:grpSp>
      <xdr:nvGrpSpPr>
        <xdr:cNvPr id="199943" name="shCalendar" hidden="1">
          <a:extLst>
            <a:ext uri="{FF2B5EF4-FFF2-40B4-BE49-F238E27FC236}">
              <a16:creationId xmlns:a16="http://schemas.microsoft.com/office/drawing/2014/main" id="{B482B8CD-069F-4355-BFF0-465F2F77F38F}"/>
            </a:ext>
          </a:extLst>
        </xdr:cNvPr>
        <xdr:cNvGrpSpPr>
          <a:grpSpLocks/>
        </xdr:cNvGrpSpPr>
      </xdr:nvGrpSpPr>
      <xdr:grpSpPr bwMode="auto">
        <a:xfrm>
          <a:off x="39147750" y="3105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59" name="shCalendar_bck" hidden="1">
            <a:extLst>
              <a:ext uri="{FF2B5EF4-FFF2-40B4-BE49-F238E27FC236}">
                <a16:creationId xmlns:a16="http://schemas.microsoft.com/office/drawing/2014/main" id="{1B654252-1783-4ECD-92AB-20F4A74E758E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60" name="shCalendar_1" descr="CalendarSmall.bmp" hidden="1">
            <a:extLst>
              <a:ext uri="{FF2B5EF4-FFF2-40B4-BE49-F238E27FC236}">
                <a16:creationId xmlns:a16="http://schemas.microsoft.com/office/drawing/2014/main" id="{84ED3C21-B18A-43C1-AC54-C8150842FADC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199944" name="shCalendar" hidden="1">
          <a:extLst>
            <a:ext uri="{FF2B5EF4-FFF2-40B4-BE49-F238E27FC236}">
              <a16:creationId xmlns:a16="http://schemas.microsoft.com/office/drawing/2014/main" id="{7A75D679-03FA-4890-81E5-538E26B60506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57" name="shCalendar_bck" hidden="1">
            <a:extLst>
              <a:ext uri="{FF2B5EF4-FFF2-40B4-BE49-F238E27FC236}">
                <a16:creationId xmlns:a16="http://schemas.microsoft.com/office/drawing/2014/main" id="{4D5E39C0-7E90-42A0-84BF-4DA7DEE062D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58" name="shCalendar_1" descr="CalendarSmall.bmp" hidden="1">
            <a:extLst>
              <a:ext uri="{FF2B5EF4-FFF2-40B4-BE49-F238E27FC236}">
                <a16:creationId xmlns:a16="http://schemas.microsoft.com/office/drawing/2014/main" id="{6E5664DE-7145-4FCA-AE39-537EC9E02E3D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199945" name="shCalendar" hidden="1">
          <a:extLst>
            <a:ext uri="{FF2B5EF4-FFF2-40B4-BE49-F238E27FC236}">
              <a16:creationId xmlns:a16="http://schemas.microsoft.com/office/drawing/2014/main" id="{CD9F40A1-1AFD-4CE5-B7C1-E019AA5D6075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55" name="shCalendar_bck" hidden="1">
            <a:extLst>
              <a:ext uri="{FF2B5EF4-FFF2-40B4-BE49-F238E27FC236}">
                <a16:creationId xmlns:a16="http://schemas.microsoft.com/office/drawing/2014/main" id="{B8FFC0A3-3C06-4CCE-8FD0-F131994C8B14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56" name="shCalendar_1" descr="CalendarSmall.bmp" hidden="1">
            <a:extLst>
              <a:ext uri="{FF2B5EF4-FFF2-40B4-BE49-F238E27FC236}">
                <a16:creationId xmlns:a16="http://schemas.microsoft.com/office/drawing/2014/main" id="{031BF0A2-1EBE-406A-AD51-190C372CA9F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32</xdr:row>
      <xdr:rowOff>0</xdr:rowOff>
    </xdr:from>
    <xdr:to>
      <xdr:col>19</xdr:col>
      <xdr:colOff>228600</xdr:colOff>
      <xdr:row>33</xdr:row>
      <xdr:rowOff>47625</xdr:rowOff>
    </xdr:to>
    <xdr:grpSp>
      <xdr:nvGrpSpPr>
        <xdr:cNvPr id="199946" name="shCalendar" hidden="1">
          <a:extLst>
            <a:ext uri="{FF2B5EF4-FFF2-40B4-BE49-F238E27FC236}">
              <a16:creationId xmlns:a16="http://schemas.microsoft.com/office/drawing/2014/main" id="{79B8D5B3-3A27-482E-9C2A-B7FC932DEC4B}"/>
            </a:ext>
          </a:extLst>
        </xdr:cNvPr>
        <xdr:cNvGrpSpPr>
          <a:grpSpLocks/>
        </xdr:cNvGrpSpPr>
      </xdr:nvGrpSpPr>
      <xdr:grpSpPr bwMode="auto">
        <a:xfrm>
          <a:off x="39147750" y="4105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53" name="shCalendar_bck" hidden="1">
            <a:extLst>
              <a:ext uri="{FF2B5EF4-FFF2-40B4-BE49-F238E27FC236}">
                <a16:creationId xmlns:a16="http://schemas.microsoft.com/office/drawing/2014/main" id="{28C4B206-2EAF-4BAD-8F03-AB38B2FECFFD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54" name="shCalendar_1" descr="CalendarSmall.bmp" hidden="1">
            <a:extLst>
              <a:ext uri="{FF2B5EF4-FFF2-40B4-BE49-F238E27FC236}">
                <a16:creationId xmlns:a16="http://schemas.microsoft.com/office/drawing/2014/main" id="{C7A27E10-2426-4761-B5F0-0399255A911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199947" name="shCalendar" hidden="1">
          <a:extLst>
            <a:ext uri="{FF2B5EF4-FFF2-40B4-BE49-F238E27FC236}">
              <a16:creationId xmlns:a16="http://schemas.microsoft.com/office/drawing/2014/main" id="{9EAE4C28-AC3F-4C6F-918A-9C03544A6BAB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51" name="shCalendar_bck" hidden="1">
            <a:extLst>
              <a:ext uri="{FF2B5EF4-FFF2-40B4-BE49-F238E27FC236}">
                <a16:creationId xmlns:a16="http://schemas.microsoft.com/office/drawing/2014/main" id="{548A596A-956D-48B0-83FC-B51685F3B24F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52" name="shCalendar_1" descr="CalendarSmall.bmp" hidden="1">
            <a:extLst>
              <a:ext uri="{FF2B5EF4-FFF2-40B4-BE49-F238E27FC236}">
                <a16:creationId xmlns:a16="http://schemas.microsoft.com/office/drawing/2014/main" id="{A5CCC16D-981C-4376-BC75-6E6BC9660CC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19</xdr:col>
      <xdr:colOff>38100</xdr:colOff>
      <xdr:row>34</xdr:row>
      <xdr:rowOff>0</xdr:rowOff>
    </xdr:from>
    <xdr:to>
      <xdr:col>19</xdr:col>
      <xdr:colOff>228600</xdr:colOff>
      <xdr:row>35</xdr:row>
      <xdr:rowOff>47625</xdr:rowOff>
    </xdr:to>
    <xdr:grpSp>
      <xdr:nvGrpSpPr>
        <xdr:cNvPr id="199948" name="shCalendar" hidden="1">
          <a:extLst>
            <a:ext uri="{FF2B5EF4-FFF2-40B4-BE49-F238E27FC236}">
              <a16:creationId xmlns:a16="http://schemas.microsoft.com/office/drawing/2014/main" id="{AF22C9FC-819B-49E0-A83E-A0397D73EE1D}"/>
            </a:ext>
          </a:extLst>
        </xdr:cNvPr>
        <xdr:cNvGrpSpPr>
          <a:grpSpLocks/>
        </xdr:cNvGrpSpPr>
      </xdr:nvGrpSpPr>
      <xdr:grpSpPr bwMode="auto">
        <a:xfrm>
          <a:off x="39147750" y="51054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9949" name="shCalendar_bck" hidden="1">
            <a:extLst>
              <a:ext uri="{FF2B5EF4-FFF2-40B4-BE49-F238E27FC236}">
                <a16:creationId xmlns:a16="http://schemas.microsoft.com/office/drawing/2014/main" id="{BD0B31B1-B153-4F1B-B61E-835FF9578D0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9950" name="shCalendar_1" descr="CalendarSmall.bmp" hidden="1">
            <a:extLst>
              <a:ext uri="{FF2B5EF4-FFF2-40B4-BE49-F238E27FC236}">
                <a16:creationId xmlns:a16="http://schemas.microsoft.com/office/drawing/2014/main" id="{9F179F21-E893-4F2D-9ECD-1F1C1ADD4565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217089" name="shCalendar" hidden="1">
          <a:extLst>
            <a:ext uri="{FF2B5EF4-FFF2-40B4-BE49-F238E27FC236}">
              <a16:creationId xmlns:a16="http://schemas.microsoft.com/office/drawing/2014/main" id="{90B77F92-DC71-46B4-BE0B-8A8CE8FD5346}"/>
            </a:ext>
          </a:extLst>
        </xdr:cNvPr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7091" name="shCalendar_bck" hidden="1">
            <a:extLst>
              <a:ext uri="{FF2B5EF4-FFF2-40B4-BE49-F238E27FC236}">
                <a16:creationId xmlns:a16="http://schemas.microsoft.com/office/drawing/2014/main" id="{068530CA-FA50-4925-B8F9-18E9801C1A49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7092" name="shCalendar_1" descr="CalendarSmall.bmp" hidden="1">
            <a:extLst>
              <a:ext uri="{FF2B5EF4-FFF2-40B4-BE49-F238E27FC236}">
                <a16:creationId xmlns:a16="http://schemas.microsoft.com/office/drawing/2014/main" id="{815172B6-AC01-497C-B5E1-5266B24A4666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217090" name="ExcludeHelp_1" descr="Справка по листу">
          <a:extLst>
            <a:ext uri="{FF2B5EF4-FFF2-40B4-BE49-F238E27FC236}">
              <a16:creationId xmlns:a16="http://schemas.microsoft.com/office/drawing/2014/main" id="{6A73A71E-8F01-4471-AB0D-84C6BFF66F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18113" name="shCalendar" hidden="1">
          <a:extLst>
            <a:ext uri="{FF2B5EF4-FFF2-40B4-BE49-F238E27FC236}">
              <a16:creationId xmlns:a16="http://schemas.microsoft.com/office/drawing/2014/main" id="{C5590247-1F1B-4461-BD4E-6FE04F4F2BAC}"/>
            </a:ext>
          </a:extLst>
        </xdr:cNvPr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114" name="shCalendar_bck" hidden="1">
            <a:extLst>
              <a:ext uri="{FF2B5EF4-FFF2-40B4-BE49-F238E27FC236}">
                <a16:creationId xmlns:a16="http://schemas.microsoft.com/office/drawing/2014/main" id="{BA793130-601B-4726-A1A1-17B87497AF86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8115" name="shCalendar_1" descr="CalendarSmall.bmp" hidden="1">
            <a:extLst>
              <a:ext uri="{FF2B5EF4-FFF2-40B4-BE49-F238E27FC236}">
                <a16:creationId xmlns:a16="http://schemas.microsoft.com/office/drawing/2014/main" id="{353E875D-59DA-4F38-8428-45B467B0F991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220161" name="shCalendar" hidden="1">
          <a:extLst>
            <a:ext uri="{FF2B5EF4-FFF2-40B4-BE49-F238E27FC236}">
              <a16:creationId xmlns:a16="http://schemas.microsoft.com/office/drawing/2014/main" id="{0DB16621-EF63-4340-92FF-7A8BD3844D97}"/>
            </a:ext>
          </a:extLst>
        </xdr:cNvPr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220162" name="shCalendar_bck" hidden="1">
            <a:extLst>
              <a:ext uri="{FF2B5EF4-FFF2-40B4-BE49-F238E27FC236}">
                <a16:creationId xmlns:a16="http://schemas.microsoft.com/office/drawing/2014/main" id="{942E5999-095C-4574-88DF-E81F0FB840AA}"/>
              </a:ext>
            </a:extLst>
          </xdr:cNvPr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0163" name="shCalendar_1" descr="CalendarSmall.bmp" hidden="1">
            <a:extLst>
              <a:ext uri="{FF2B5EF4-FFF2-40B4-BE49-F238E27FC236}">
                <a16:creationId xmlns:a16="http://schemas.microsoft.com/office/drawing/2014/main" id="{19D603E3-9E57-4654-8A19-F99BB88B4672}"/>
              </a:ext>
            </a:extLst>
          </xdr:cNvPr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 x14ac:dyDescent="0.15"/>
  <cols>
    <col min="1" max="16384" width="9.140625" style="37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/>
  </sheetViews>
  <sheetFormatPr defaultRowHeight="11.25" x14ac:dyDescent="0.1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 x14ac:dyDescent="0.15">
      <c r="AA1" s="119" t="s">
        <v>68</v>
      </c>
    </row>
    <row r="2" spans="1:27" ht="16.5" customHeight="1" x14ac:dyDescent="0.15">
      <c r="B2" s="384" t="e">
        <f ca="1">"Код шаблона: " &amp; GetCode()</f>
        <v>#NAME?</v>
      </c>
      <c r="C2" s="384"/>
      <c r="D2" s="384"/>
      <c r="E2" s="384"/>
      <c r="F2" s="384"/>
      <c r="G2" s="384"/>
      <c r="V2" s="110"/>
    </row>
    <row r="3" spans="1:27" ht="18" customHeight="1" x14ac:dyDescent="0.15">
      <c r="B3" s="385" t="e">
        <f ca="1">"Версия " &amp; Getversion()</f>
        <v>#NAME?</v>
      </c>
      <c r="C3" s="385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 x14ac:dyDescent="0.15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 x14ac:dyDescent="0.15">
      <c r="B5" s="386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1:27" ht="9.75" customHeight="1" x14ac:dyDescent="0.2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 x14ac:dyDescent="0.2">
      <c r="A7" s="110"/>
      <c r="B7" s="123"/>
      <c r="C7" s="124"/>
      <c r="D7" s="125"/>
      <c r="E7" s="380" t="s">
        <v>221</v>
      </c>
      <c r="F7" s="380"/>
      <c r="G7" s="380"/>
      <c r="H7" s="380"/>
      <c r="I7" s="380"/>
      <c r="J7" s="380"/>
      <c r="K7" s="380"/>
      <c r="L7" s="380"/>
      <c r="M7" s="380"/>
      <c r="N7" s="380"/>
      <c r="O7" s="380"/>
      <c r="P7" s="380"/>
      <c r="Q7" s="380"/>
      <c r="R7" s="380"/>
      <c r="S7" s="380"/>
      <c r="T7" s="380"/>
      <c r="U7" s="380"/>
      <c r="V7" s="380"/>
      <c r="W7" s="380"/>
      <c r="X7" s="380"/>
      <c r="Y7" s="114"/>
    </row>
    <row r="8" spans="1:27" ht="15" customHeight="1" x14ac:dyDescent="0.2">
      <c r="A8" s="110"/>
      <c r="B8" s="123"/>
      <c r="C8" s="124"/>
      <c r="D8" s="125"/>
      <c r="E8" s="380"/>
      <c r="F8" s="380"/>
      <c r="G8" s="380"/>
      <c r="H8" s="380"/>
      <c r="I8" s="380"/>
      <c r="J8" s="380"/>
      <c r="K8" s="380"/>
      <c r="L8" s="380"/>
      <c r="M8" s="380"/>
      <c r="N8" s="380"/>
      <c r="O8" s="380"/>
      <c r="P8" s="380"/>
      <c r="Q8" s="380"/>
      <c r="R8" s="380"/>
      <c r="S8" s="380"/>
      <c r="T8" s="380"/>
      <c r="U8" s="380"/>
      <c r="V8" s="380"/>
      <c r="W8" s="380"/>
      <c r="X8" s="380"/>
      <c r="Y8" s="114"/>
    </row>
    <row r="9" spans="1:27" ht="15" customHeight="1" x14ac:dyDescent="0.2">
      <c r="A9" s="110"/>
      <c r="B9" s="123"/>
      <c r="C9" s="124"/>
      <c r="D9" s="125"/>
      <c r="E9" s="380"/>
      <c r="F9" s="380"/>
      <c r="G9" s="380"/>
      <c r="H9" s="380"/>
      <c r="I9" s="380"/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0"/>
      <c r="V9" s="380"/>
      <c r="W9" s="380"/>
      <c r="X9" s="380"/>
      <c r="Y9" s="114"/>
    </row>
    <row r="10" spans="1:27" ht="10.5" customHeight="1" x14ac:dyDescent="0.2">
      <c r="A10" s="110"/>
      <c r="B10" s="123"/>
      <c r="C10" s="124"/>
      <c r="D10" s="125"/>
      <c r="E10" s="380"/>
      <c r="F10" s="380"/>
      <c r="G10" s="380"/>
      <c r="H10" s="380"/>
      <c r="I10" s="380"/>
      <c r="J10" s="380"/>
      <c r="K10" s="380"/>
      <c r="L10" s="380"/>
      <c r="M10" s="380"/>
      <c r="N10" s="380"/>
      <c r="O10" s="380"/>
      <c r="P10" s="380"/>
      <c r="Q10" s="380"/>
      <c r="R10" s="380"/>
      <c r="S10" s="380"/>
      <c r="T10" s="380"/>
      <c r="U10" s="380"/>
      <c r="V10" s="380"/>
      <c r="W10" s="380"/>
      <c r="X10" s="380"/>
      <c r="Y10" s="114"/>
    </row>
    <row r="11" spans="1:27" ht="27" customHeight="1" x14ac:dyDescent="0.2">
      <c r="A11" s="110"/>
      <c r="B11" s="123"/>
      <c r="C11" s="124"/>
      <c r="D11" s="125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114"/>
    </row>
    <row r="12" spans="1:27" ht="12" customHeight="1" x14ac:dyDescent="0.2">
      <c r="A12" s="110"/>
      <c r="B12" s="123"/>
      <c r="C12" s="124"/>
      <c r="D12" s="125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  <c r="T12" s="380"/>
      <c r="U12" s="380"/>
      <c r="V12" s="380"/>
      <c r="W12" s="380"/>
      <c r="X12" s="380"/>
      <c r="Y12" s="114"/>
    </row>
    <row r="13" spans="1:27" ht="38.25" customHeight="1" x14ac:dyDescent="0.2">
      <c r="A13" s="110"/>
      <c r="B13" s="123"/>
      <c r="C13" s="124"/>
      <c r="D13" s="125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115"/>
    </row>
    <row r="14" spans="1:27" ht="15" customHeight="1" x14ac:dyDescent="0.2">
      <c r="A14" s="110"/>
      <c r="B14" s="123"/>
      <c r="C14" s="124"/>
      <c r="D14" s="125"/>
      <c r="E14" s="380"/>
      <c r="F14" s="380"/>
      <c r="G14" s="380"/>
      <c r="H14" s="380"/>
      <c r="I14" s="380"/>
      <c r="J14" s="380"/>
      <c r="K14" s="380"/>
      <c r="L14" s="380"/>
      <c r="M14" s="380"/>
      <c r="N14" s="380"/>
      <c r="O14" s="380"/>
      <c r="P14" s="380"/>
      <c r="Q14" s="380"/>
      <c r="R14" s="380"/>
      <c r="S14" s="380"/>
      <c r="T14" s="380"/>
      <c r="U14" s="380"/>
      <c r="V14" s="380"/>
      <c r="W14" s="380"/>
      <c r="X14" s="380"/>
      <c r="Y14" s="114"/>
    </row>
    <row r="15" spans="1:27" ht="15" x14ac:dyDescent="0.2">
      <c r="A15" s="110"/>
      <c r="B15" s="123"/>
      <c r="C15" s="124"/>
      <c r="D15" s="125"/>
      <c r="E15" s="380"/>
      <c r="F15" s="380"/>
      <c r="G15" s="380"/>
      <c r="H15" s="380"/>
      <c r="I15" s="380"/>
      <c r="J15" s="380"/>
      <c r="K15" s="380"/>
      <c r="L15" s="380"/>
      <c r="M15" s="380"/>
      <c r="N15" s="380"/>
      <c r="O15" s="380"/>
      <c r="P15" s="380"/>
      <c r="Q15" s="380"/>
      <c r="R15" s="380"/>
      <c r="S15" s="380"/>
      <c r="T15" s="380"/>
      <c r="U15" s="380"/>
      <c r="V15" s="380"/>
      <c r="W15" s="380"/>
      <c r="X15" s="380"/>
      <c r="Y15" s="114"/>
    </row>
    <row r="16" spans="1:27" ht="15" x14ac:dyDescent="0.2">
      <c r="A16" s="110"/>
      <c r="B16" s="123"/>
      <c r="C16" s="124"/>
      <c r="D16" s="125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114"/>
    </row>
    <row r="17" spans="1:25" ht="15" customHeight="1" x14ac:dyDescent="0.2">
      <c r="A17" s="110"/>
      <c r="B17" s="123"/>
      <c r="C17" s="124"/>
      <c r="D17" s="125"/>
      <c r="E17" s="380"/>
      <c r="F17" s="380"/>
      <c r="G17" s="380"/>
      <c r="H17" s="380"/>
      <c r="I17" s="380"/>
      <c r="J17" s="380"/>
      <c r="K17" s="380"/>
      <c r="L17" s="380"/>
      <c r="M17" s="380"/>
      <c r="N17" s="380"/>
      <c r="O17" s="380"/>
      <c r="P17" s="380"/>
      <c r="Q17" s="380"/>
      <c r="R17" s="380"/>
      <c r="S17" s="380"/>
      <c r="T17" s="380"/>
      <c r="U17" s="380"/>
      <c r="V17" s="380"/>
      <c r="W17" s="380"/>
      <c r="X17" s="380"/>
      <c r="Y17" s="114"/>
    </row>
    <row r="18" spans="1:25" ht="15" x14ac:dyDescent="0.2">
      <c r="A18" s="110"/>
      <c r="B18" s="123"/>
      <c r="C18" s="124"/>
      <c r="D18" s="125"/>
      <c r="E18" s="380"/>
      <c r="F18" s="380"/>
      <c r="G18" s="380"/>
      <c r="H18" s="380"/>
      <c r="I18" s="380"/>
      <c r="J18" s="380"/>
      <c r="K18" s="380"/>
      <c r="L18" s="380"/>
      <c r="M18" s="380"/>
      <c r="N18" s="380"/>
      <c r="O18" s="380"/>
      <c r="P18" s="380"/>
      <c r="Q18" s="380"/>
      <c r="R18" s="380"/>
      <c r="S18" s="380"/>
      <c r="T18" s="380"/>
      <c r="U18" s="380"/>
      <c r="V18" s="380"/>
      <c r="W18" s="380"/>
      <c r="X18" s="380"/>
      <c r="Y18" s="114"/>
    </row>
    <row r="19" spans="1:25" ht="23.45" customHeight="1" x14ac:dyDescent="0.15">
      <c r="A19" s="110"/>
      <c r="B19" s="123"/>
      <c r="C19" s="124"/>
      <c r="D19" s="126"/>
      <c r="E19" s="380"/>
      <c r="F19" s="380"/>
      <c r="G19" s="380"/>
      <c r="H19" s="380"/>
      <c r="I19" s="380"/>
      <c r="J19" s="380"/>
      <c r="K19" s="380"/>
      <c r="L19" s="380"/>
      <c r="M19" s="380"/>
      <c r="N19" s="380"/>
      <c r="O19" s="380"/>
      <c r="P19" s="380"/>
      <c r="Q19" s="380"/>
      <c r="R19" s="380"/>
      <c r="S19" s="380"/>
      <c r="T19" s="380"/>
      <c r="U19" s="380"/>
      <c r="V19" s="380"/>
      <c r="W19" s="380"/>
      <c r="X19" s="380"/>
      <c r="Y19" s="114"/>
    </row>
    <row r="20" spans="1:25" ht="15" hidden="1" x14ac:dyDescent="0.15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 x14ac:dyDescent="0.2">
      <c r="A21" s="110"/>
      <c r="B21" s="123"/>
      <c r="C21" s="124"/>
      <c r="D21" s="128"/>
      <c r="E21" s="135" t="s">
        <v>66</v>
      </c>
      <c r="F21" s="382" t="s">
        <v>70</v>
      </c>
      <c r="G21" s="383"/>
      <c r="H21" s="383"/>
      <c r="I21" s="383"/>
      <c r="J21" s="383"/>
      <c r="K21" s="383"/>
      <c r="L21" s="383"/>
      <c r="M21" s="383"/>
      <c r="N21" s="125"/>
      <c r="O21" s="137" t="s">
        <v>66</v>
      </c>
      <c r="P21" s="389" t="s">
        <v>67</v>
      </c>
      <c r="Q21" s="390"/>
      <c r="R21" s="390"/>
      <c r="S21" s="390"/>
      <c r="T21" s="390"/>
      <c r="U21" s="390"/>
      <c r="V21" s="390"/>
      <c r="W21" s="390"/>
      <c r="X21" s="390"/>
      <c r="Y21" s="114"/>
    </row>
    <row r="22" spans="1:25" ht="14.25" hidden="1" customHeight="1" x14ac:dyDescent="0.2">
      <c r="A22" s="110"/>
      <c r="B22" s="123"/>
      <c r="C22" s="124"/>
      <c r="D22" s="128"/>
      <c r="E22" s="136" t="s">
        <v>66</v>
      </c>
      <c r="F22" s="382" t="s">
        <v>69</v>
      </c>
      <c r="G22" s="383"/>
      <c r="H22" s="383"/>
      <c r="I22" s="383"/>
      <c r="J22" s="383"/>
      <c r="K22" s="383"/>
      <c r="L22" s="383"/>
      <c r="M22" s="383"/>
      <c r="N22" s="125"/>
      <c r="O22" s="138" t="s">
        <v>66</v>
      </c>
      <c r="P22" s="389" t="s">
        <v>222</v>
      </c>
      <c r="Q22" s="390"/>
      <c r="R22" s="390"/>
      <c r="S22" s="390"/>
      <c r="T22" s="390"/>
      <c r="U22" s="390"/>
      <c r="V22" s="390"/>
      <c r="W22" s="390"/>
      <c r="X22" s="390"/>
      <c r="Y22" s="114"/>
    </row>
    <row r="23" spans="1:25" ht="27" hidden="1" customHeight="1" x14ac:dyDescent="0.2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1"/>
      <c r="Q23" s="381"/>
      <c r="R23" s="381"/>
      <c r="S23" s="381"/>
      <c r="T23" s="381"/>
      <c r="U23" s="381"/>
      <c r="V23" s="381"/>
      <c r="W23" s="381"/>
      <c r="X23" s="125"/>
      <c r="Y23" s="114"/>
    </row>
    <row r="24" spans="1:25" ht="15" hidden="1" customHeight="1" x14ac:dyDescent="0.2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 x14ac:dyDescent="0.2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 x14ac:dyDescent="0.2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 x14ac:dyDescent="0.2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 x14ac:dyDescent="0.2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 x14ac:dyDescent="0.2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 x14ac:dyDescent="0.2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 x14ac:dyDescent="0.2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 x14ac:dyDescent="0.2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 x14ac:dyDescent="0.15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 x14ac:dyDescent="0.15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 x14ac:dyDescent="0.2">
      <c r="A35" s="110"/>
      <c r="B35" s="123"/>
      <c r="C35" s="124"/>
      <c r="D35" s="128"/>
      <c r="E35" s="380" t="s">
        <v>130</v>
      </c>
      <c r="F35" s="380"/>
      <c r="G35" s="380"/>
      <c r="H35" s="380"/>
      <c r="I35" s="380"/>
      <c r="J35" s="380"/>
      <c r="K35" s="380"/>
      <c r="L35" s="380"/>
      <c r="M35" s="380"/>
      <c r="N35" s="380"/>
      <c r="O35" s="380"/>
      <c r="P35" s="380"/>
      <c r="Q35" s="380"/>
      <c r="R35" s="380"/>
      <c r="S35" s="380"/>
      <c r="T35" s="380"/>
      <c r="U35" s="380"/>
      <c r="V35" s="380"/>
      <c r="W35" s="380"/>
      <c r="X35" s="380"/>
      <c r="Y35" s="114"/>
    </row>
    <row r="36" spans="1:25" ht="38.25" hidden="1" customHeight="1" x14ac:dyDescent="0.2">
      <c r="A36" s="110"/>
      <c r="B36" s="123"/>
      <c r="C36" s="124"/>
      <c r="D36" s="128"/>
      <c r="E36" s="380"/>
      <c r="F36" s="380"/>
      <c r="G36" s="380"/>
      <c r="H36" s="380"/>
      <c r="I36" s="380"/>
      <c r="J36" s="380"/>
      <c r="K36" s="380"/>
      <c r="L36" s="380"/>
      <c r="M36" s="380"/>
      <c r="N36" s="380"/>
      <c r="O36" s="380"/>
      <c r="P36" s="380"/>
      <c r="Q36" s="380"/>
      <c r="R36" s="380"/>
      <c r="S36" s="380"/>
      <c r="T36" s="380"/>
      <c r="U36" s="380"/>
      <c r="V36" s="380"/>
      <c r="W36" s="380"/>
      <c r="X36" s="380"/>
      <c r="Y36" s="114"/>
    </row>
    <row r="37" spans="1:25" ht="9.75" hidden="1" customHeight="1" x14ac:dyDescent="0.2">
      <c r="A37" s="110"/>
      <c r="B37" s="123"/>
      <c r="C37" s="124"/>
      <c r="D37" s="128"/>
      <c r="E37" s="380"/>
      <c r="F37" s="380"/>
      <c r="G37" s="380"/>
      <c r="H37" s="380"/>
      <c r="I37" s="380"/>
      <c r="J37" s="380"/>
      <c r="K37" s="380"/>
      <c r="L37" s="380"/>
      <c r="M37" s="380"/>
      <c r="N37" s="380"/>
      <c r="O37" s="380"/>
      <c r="P37" s="380"/>
      <c r="Q37" s="380"/>
      <c r="R37" s="380"/>
      <c r="S37" s="380"/>
      <c r="T37" s="380"/>
      <c r="U37" s="380"/>
      <c r="V37" s="380"/>
      <c r="W37" s="380"/>
      <c r="X37" s="380"/>
      <c r="Y37" s="114"/>
    </row>
    <row r="38" spans="1:25" ht="51" hidden="1" customHeight="1" x14ac:dyDescent="0.2">
      <c r="A38" s="110"/>
      <c r="B38" s="123"/>
      <c r="C38" s="124"/>
      <c r="D38" s="128"/>
      <c r="E38" s="380"/>
      <c r="F38" s="380"/>
      <c r="G38" s="380"/>
      <c r="H38" s="380"/>
      <c r="I38" s="380"/>
      <c r="J38" s="380"/>
      <c r="K38" s="380"/>
      <c r="L38" s="380"/>
      <c r="M38" s="380"/>
      <c r="N38" s="380"/>
      <c r="O38" s="380"/>
      <c r="P38" s="380"/>
      <c r="Q38" s="380"/>
      <c r="R38" s="380"/>
      <c r="S38" s="380"/>
      <c r="T38" s="380"/>
      <c r="U38" s="380"/>
      <c r="V38" s="380"/>
      <c r="W38" s="380"/>
      <c r="X38" s="380"/>
      <c r="Y38" s="114"/>
    </row>
    <row r="39" spans="1:25" ht="15" hidden="1" customHeight="1" x14ac:dyDescent="0.2">
      <c r="A39" s="110"/>
      <c r="B39" s="123"/>
      <c r="C39" s="124"/>
      <c r="D39" s="128"/>
      <c r="E39" s="380"/>
      <c r="F39" s="380"/>
      <c r="G39" s="380"/>
      <c r="H39" s="380"/>
      <c r="I39" s="380"/>
      <c r="J39" s="380"/>
      <c r="K39" s="380"/>
      <c r="L39" s="380"/>
      <c r="M39" s="380"/>
      <c r="N39" s="380"/>
      <c r="O39" s="380"/>
      <c r="P39" s="380"/>
      <c r="Q39" s="380"/>
      <c r="R39" s="380"/>
      <c r="S39" s="380"/>
      <c r="T39" s="380"/>
      <c r="U39" s="380"/>
      <c r="V39" s="380"/>
      <c r="W39" s="380"/>
      <c r="X39" s="380"/>
      <c r="Y39" s="114"/>
    </row>
    <row r="40" spans="1:25" ht="12" hidden="1" customHeight="1" x14ac:dyDescent="0.2">
      <c r="A40" s="110"/>
      <c r="B40" s="123"/>
      <c r="C40" s="124"/>
      <c r="D40" s="128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114"/>
    </row>
    <row r="41" spans="1:25" ht="15.95" hidden="1" customHeight="1" x14ac:dyDescent="0.2">
      <c r="A41" s="110"/>
      <c r="B41" s="123"/>
      <c r="C41" s="124"/>
      <c r="D41" s="128"/>
      <c r="E41" s="392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114"/>
    </row>
    <row r="42" spans="1:25" ht="15.95" hidden="1" customHeight="1" x14ac:dyDescent="0.2">
      <c r="A42" s="110"/>
      <c r="B42" s="123"/>
      <c r="C42" s="124"/>
      <c r="D42" s="128"/>
      <c r="E42" s="392"/>
      <c r="F42" s="392"/>
      <c r="G42" s="392"/>
      <c r="H42" s="392"/>
      <c r="I42" s="392"/>
      <c r="J42" s="392"/>
      <c r="K42" s="392"/>
      <c r="L42" s="392"/>
      <c r="M42" s="392"/>
      <c r="N42" s="392"/>
      <c r="O42" s="392"/>
      <c r="P42" s="392"/>
      <c r="Q42" s="392"/>
      <c r="R42" s="392"/>
      <c r="S42" s="392"/>
      <c r="T42" s="392"/>
      <c r="U42" s="392"/>
      <c r="V42" s="392"/>
      <c r="W42" s="392"/>
      <c r="X42" s="392"/>
      <c r="Y42" s="114"/>
    </row>
    <row r="43" spans="1:25" ht="15.95" hidden="1" customHeight="1" x14ac:dyDescent="0.2">
      <c r="A43" s="110"/>
      <c r="B43" s="123"/>
      <c r="C43" s="124"/>
      <c r="D43" s="128"/>
      <c r="E43" s="392"/>
      <c r="F43" s="392"/>
      <c r="G43" s="392"/>
      <c r="H43" s="392"/>
      <c r="I43" s="392"/>
      <c r="J43" s="392"/>
      <c r="K43" s="392"/>
      <c r="L43" s="392"/>
      <c r="M43" s="392"/>
      <c r="N43" s="392"/>
      <c r="O43" s="392"/>
      <c r="P43" s="392"/>
      <c r="Q43" s="392"/>
      <c r="R43" s="392"/>
      <c r="S43" s="392"/>
      <c r="T43" s="392"/>
      <c r="U43" s="392"/>
      <c r="V43" s="392"/>
      <c r="W43" s="392"/>
      <c r="X43" s="392"/>
      <c r="Y43" s="114"/>
    </row>
    <row r="44" spans="1:25" ht="15.95" hidden="1" customHeight="1" x14ac:dyDescent="0.15">
      <c r="A44" s="110"/>
      <c r="B44" s="123"/>
      <c r="C44" s="124"/>
      <c r="D44" s="126"/>
      <c r="E44" s="392"/>
      <c r="F44" s="392"/>
      <c r="G44" s="392"/>
      <c r="H44" s="392"/>
      <c r="I44" s="392"/>
      <c r="J44" s="392"/>
      <c r="K44" s="392"/>
      <c r="L44" s="392"/>
      <c r="M44" s="392"/>
      <c r="N44" s="392"/>
      <c r="O44" s="392"/>
      <c r="P44" s="392"/>
      <c r="Q44" s="392"/>
      <c r="R44" s="392"/>
      <c r="S44" s="392"/>
      <c r="T44" s="392"/>
      <c r="U44" s="392"/>
      <c r="V44" s="392"/>
      <c r="W44" s="392"/>
      <c r="X44" s="392"/>
      <c r="Y44" s="114"/>
    </row>
    <row r="45" spans="1:25" ht="18" hidden="1" customHeight="1" x14ac:dyDescent="0.15">
      <c r="A45" s="110"/>
      <c r="B45" s="123"/>
      <c r="C45" s="124"/>
      <c r="D45" s="126"/>
      <c r="E45" s="392"/>
      <c r="F45" s="392"/>
      <c r="G45" s="392"/>
      <c r="H45" s="392"/>
      <c r="I45" s="392"/>
      <c r="J45" s="392"/>
      <c r="K45" s="392"/>
      <c r="L45" s="392"/>
      <c r="M45" s="392"/>
      <c r="N45" s="392"/>
      <c r="O45" s="392"/>
      <c r="P45" s="392"/>
      <c r="Q45" s="392"/>
      <c r="R45" s="392"/>
      <c r="S45" s="392"/>
      <c r="T45" s="392"/>
      <c r="U45" s="392"/>
      <c r="V45" s="392"/>
      <c r="W45" s="392"/>
      <c r="X45" s="392"/>
      <c r="Y45" s="114"/>
    </row>
    <row r="46" spans="1:25" ht="24" hidden="1" customHeight="1" x14ac:dyDescent="0.2">
      <c r="A46" s="110"/>
      <c r="B46" s="123"/>
      <c r="C46" s="124"/>
      <c r="D46" s="128"/>
      <c r="E46" s="380" t="s">
        <v>65</v>
      </c>
      <c r="F46" s="380"/>
      <c r="G46" s="380"/>
      <c r="H46" s="380"/>
      <c r="I46" s="380"/>
      <c r="J46" s="380"/>
      <c r="K46" s="380"/>
      <c r="L46" s="380"/>
      <c r="M46" s="380"/>
      <c r="N46" s="380"/>
      <c r="O46" s="380"/>
      <c r="P46" s="380"/>
      <c r="Q46" s="380"/>
      <c r="R46" s="380"/>
      <c r="S46" s="380"/>
      <c r="T46" s="380"/>
      <c r="U46" s="380"/>
      <c r="V46" s="380"/>
      <c r="W46" s="380"/>
      <c r="X46" s="380"/>
      <c r="Y46" s="114"/>
    </row>
    <row r="47" spans="1:25" ht="37.5" hidden="1" customHeight="1" x14ac:dyDescent="0.2">
      <c r="A47" s="110"/>
      <c r="B47" s="123"/>
      <c r="C47" s="124"/>
      <c r="D47" s="128"/>
      <c r="E47" s="380"/>
      <c r="F47" s="380"/>
      <c r="G47" s="380"/>
      <c r="H47" s="380"/>
      <c r="I47" s="380"/>
      <c r="J47" s="380"/>
      <c r="K47" s="380"/>
      <c r="L47" s="380"/>
      <c r="M47" s="380"/>
      <c r="N47" s="380"/>
      <c r="O47" s="380"/>
      <c r="P47" s="380"/>
      <c r="Q47" s="380"/>
      <c r="R47" s="380"/>
      <c r="S47" s="380"/>
      <c r="T47" s="380"/>
      <c r="U47" s="380"/>
      <c r="V47" s="380"/>
      <c r="W47" s="380"/>
      <c r="X47" s="380"/>
      <c r="Y47" s="114"/>
    </row>
    <row r="48" spans="1:25" ht="24" hidden="1" customHeight="1" x14ac:dyDescent="0.2">
      <c r="A48" s="110"/>
      <c r="B48" s="123"/>
      <c r="C48" s="124"/>
      <c r="D48" s="128"/>
      <c r="E48" s="380"/>
      <c r="F48" s="380"/>
      <c r="G48" s="380"/>
      <c r="H48" s="380"/>
      <c r="I48" s="380"/>
      <c r="J48" s="380"/>
      <c r="K48" s="380"/>
      <c r="L48" s="380"/>
      <c r="M48" s="380"/>
      <c r="N48" s="380"/>
      <c r="O48" s="380"/>
      <c r="P48" s="380"/>
      <c r="Q48" s="380"/>
      <c r="R48" s="380"/>
      <c r="S48" s="380"/>
      <c r="T48" s="380"/>
      <c r="U48" s="380"/>
      <c r="V48" s="380"/>
      <c r="W48" s="380"/>
      <c r="X48" s="380"/>
      <c r="Y48" s="114"/>
    </row>
    <row r="49" spans="1:25" ht="51" hidden="1" customHeight="1" x14ac:dyDescent="0.2">
      <c r="A49" s="110"/>
      <c r="B49" s="123"/>
      <c r="C49" s="124"/>
      <c r="D49" s="128"/>
      <c r="E49" s="380"/>
      <c r="F49" s="380"/>
      <c r="G49" s="380"/>
      <c r="H49" s="380"/>
      <c r="I49" s="380"/>
      <c r="J49" s="380"/>
      <c r="K49" s="380"/>
      <c r="L49" s="380"/>
      <c r="M49" s="380"/>
      <c r="N49" s="380"/>
      <c r="O49" s="380"/>
      <c r="P49" s="380"/>
      <c r="Q49" s="380"/>
      <c r="R49" s="380"/>
      <c r="S49" s="380"/>
      <c r="T49" s="380"/>
      <c r="U49" s="380"/>
      <c r="V49" s="380"/>
      <c r="W49" s="380"/>
      <c r="X49" s="380"/>
      <c r="Y49" s="114"/>
    </row>
    <row r="50" spans="1:25" ht="12" hidden="1" customHeight="1" x14ac:dyDescent="0.2">
      <c r="A50" s="110"/>
      <c r="B50" s="123"/>
      <c r="C50" s="124"/>
      <c r="D50" s="128"/>
      <c r="E50" s="380"/>
      <c r="F50" s="380"/>
      <c r="G50" s="380"/>
      <c r="H50" s="380"/>
      <c r="I50" s="380"/>
      <c r="J50" s="380"/>
      <c r="K50" s="380"/>
      <c r="L50" s="380"/>
      <c r="M50" s="380"/>
      <c r="N50" s="380"/>
      <c r="O50" s="380"/>
      <c r="P50" s="380"/>
      <c r="Q50" s="380"/>
      <c r="R50" s="380"/>
      <c r="S50" s="380"/>
      <c r="T50" s="380"/>
      <c r="U50" s="380"/>
      <c r="V50" s="380"/>
      <c r="W50" s="380"/>
      <c r="X50" s="380"/>
      <c r="Y50" s="114"/>
    </row>
    <row r="51" spans="1:25" ht="12" hidden="1" customHeight="1" x14ac:dyDescent="0.2">
      <c r="A51" s="110"/>
      <c r="B51" s="123"/>
      <c r="C51" s="124"/>
      <c r="D51" s="128"/>
      <c r="E51" s="380"/>
      <c r="F51" s="380"/>
      <c r="G51" s="380"/>
      <c r="H51" s="380"/>
      <c r="I51" s="380"/>
      <c r="J51" s="380"/>
      <c r="K51" s="380"/>
      <c r="L51" s="380"/>
      <c r="M51" s="380"/>
      <c r="N51" s="380"/>
      <c r="O51" s="380"/>
      <c r="P51" s="380"/>
      <c r="Q51" s="380"/>
      <c r="R51" s="380"/>
      <c r="S51" s="380"/>
      <c r="T51" s="380"/>
      <c r="U51" s="380"/>
      <c r="V51" s="380"/>
      <c r="W51" s="380"/>
      <c r="X51" s="380"/>
      <c r="Y51" s="114"/>
    </row>
    <row r="52" spans="1:25" ht="12" hidden="1" customHeight="1" x14ac:dyDescent="0.2">
      <c r="A52" s="110"/>
      <c r="B52" s="123"/>
      <c r="C52" s="124"/>
      <c r="D52" s="128"/>
      <c r="E52" s="380"/>
      <c r="F52" s="380"/>
      <c r="G52" s="380"/>
      <c r="H52" s="380"/>
      <c r="I52" s="380"/>
      <c r="J52" s="380"/>
      <c r="K52" s="380"/>
      <c r="L52" s="380"/>
      <c r="M52" s="380"/>
      <c r="N52" s="380"/>
      <c r="O52" s="380"/>
      <c r="P52" s="380"/>
      <c r="Q52" s="380"/>
      <c r="R52" s="380"/>
      <c r="S52" s="380"/>
      <c r="T52" s="380"/>
      <c r="U52" s="380"/>
      <c r="V52" s="380"/>
      <c r="W52" s="380"/>
      <c r="X52" s="380"/>
      <c r="Y52" s="114"/>
    </row>
    <row r="53" spans="1:25" ht="12" hidden="1" customHeight="1" x14ac:dyDescent="0.2">
      <c r="A53" s="110"/>
      <c r="B53" s="123"/>
      <c r="C53" s="124"/>
      <c r="D53" s="128"/>
      <c r="E53" s="380"/>
      <c r="F53" s="380"/>
      <c r="G53" s="380"/>
      <c r="H53" s="380"/>
      <c r="I53" s="380"/>
      <c r="J53" s="380"/>
      <c r="K53" s="380"/>
      <c r="L53" s="380"/>
      <c r="M53" s="380"/>
      <c r="N53" s="380"/>
      <c r="O53" s="380"/>
      <c r="P53" s="380"/>
      <c r="Q53" s="380"/>
      <c r="R53" s="380"/>
      <c r="S53" s="380"/>
      <c r="T53" s="380"/>
      <c r="U53" s="380"/>
      <c r="V53" s="380"/>
      <c r="W53" s="380"/>
      <c r="X53" s="380"/>
      <c r="Y53" s="114"/>
    </row>
    <row r="54" spans="1:25" ht="12" hidden="1" customHeight="1" x14ac:dyDescent="0.2">
      <c r="A54" s="110"/>
      <c r="B54" s="123"/>
      <c r="C54" s="124"/>
      <c r="D54" s="128"/>
      <c r="E54" s="380"/>
      <c r="F54" s="380"/>
      <c r="G54" s="380"/>
      <c r="H54" s="380"/>
      <c r="I54" s="380"/>
      <c r="J54" s="380"/>
      <c r="K54" s="380"/>
      <c r="L54" s="380"/>
      <c r="M54" s="380"/>
      <c r="N54" s="380"/>
      <c r="O54" s="380"/>
      <c r="P54" s="380"/>
      <c r="Q54" s="380"/>
      <c r="R54" s="380"/>
      <c r="S54" s="380"/>
      <c r="T54" s="380"/>
      <c r="U54" s="380"/>
      <c r="V54" s="380"/>
      <c r="W54" s="380"/>
      <c r="X54" s="380"/>
      <c r="Y54" s="114"/>
    </row>
    <row r="55" spans="1:25" ht="12" hidden="1" customHeight="1" x14ac:dyDescent="0.2">
      <c r="A55" s="110"/>
      <c r="B55" s="123"/>
      <c r="C55" s="124"/>
      <c r="D55" s="128"/>
      <c r="E55" s="380"/>
      <c r="F55" s="380"/>
      <c r="G55" s="380"/>
      <c r="H55" s="380"/>
      <c r="I55" s="380"/>
      <c r="J55" s="380"/>
      <c r="K55" s="380"/>
      <c r="L55" s="380"/>
      <c r="M55" s="380"/>
      <c r="N55" s="380"/>
      <c r="O55" s="380"/>
      <c r="P55" s="380"/>
      <c r="Q55" s="380"/>
      <c r="R55" s="380"/>
      <c r="S55" s="380"/>
      <c r="T55" s="380"/>
      <c r="U55" s="380"/>
      <c r="V55" s="380"/>
      <c r="W55" s="380"/>
      <c r="X55" s="380"/>
      <c r="Y55" s="114"/>
    </row>
    <row r="56" spans="1:25" ht="12" hidden="1" customHeight="1" x14ac:dyDescent="0.15">
      <c r="A56" s="110"/>
      <c r="B56" s="123"/>
      <c r="C56" s="124"/>
      <c r="D56" s="126"/>
      <c r="E56" s="380"/>
      <c r="F56" s="380"/>
      <c r="G56" s="380"/>
      <c r="H56" s="380"/>
      <c r="I56" s="380"/>
      <c r="J56" s="380"/>
      <c r="K56" s="380"/>
      <c r="L56" s="380"/>
      <c r="M56" s="380"/>
      <c r="N56" s="380"/>
      <c r="O56" s="380"/>
      <c r="P56" s="380"/>
      <c r="Q56" s="380"/>
      <c r="R56" s="380"/>
      <c r="S56" s="380"/>
      <c r="T56" s="380"/>
      <c r="U56" s="380"/>
      <c r="V56" s="380"/>
      <c r="W56" s="380"/>
      <c r="X56" s="380"/>
      <c r="Y56" s="114"/>
    </row>
    <row r="57" spans="1:25" ht="11.1" hidden="1" customHeight="1" x14ac:dyDescent="0.15">
      <c r="A57" s="110"/>
      <c r="B57" s="123"/>
      <c r="C57" s="124"/>
      <c r="D57" s="126"/>
      <c r="E57" s="380"/>
      <c r="F57" s="380"/>
      <c r="G57" s="380"/>
      <c r="H57" s="380"/>
      <c r="I57" s="380"/>
      <c r="J57" s="380"/>
      <c r="K57" s="380"/>
      <c r="L57" s="380"/>
      <c r="M57" s="380"/>
      <c r="N57" s="380"/>
      <c r="O57" s="380"/>
      <c r="P57" s="380"/>
      <c r="Q57" s="380"/>
      <c r="R57" s="380"/>
      <c r="S57" s="380"/>
      <c r="T57" s="380"/>
      <c r="U57" s="380"/>
      <c r="V57" s="380"/>
      <c r="W57" s="380"/>
      <c r="X57" s="380"/>
      <c r="Y57" s="114"/>
    </row>
    <row r="58" spans="1:25" ht="15" hidden="1" customHeight="1" x14ac:dyDescent="0.2">
      <c r="A58" s="110"/>
      <c r="B58" s="123"/>
      <c r="C58" s="124"/>
      <c r="D58" s="128"/>
      <c r="E58" s="400" t="s">
        <v>223</v>
      </c>
      <c r="F58" s="400"/>
      <c r="G58" s="400"/>
      <c r="H58" s="400"/>
      <c r="I58" s="400"/>
      <c r="J58" s="400"/>
      <c r="K58" s="400"/>
      <c r="L58" s="400"/>
      <c r="M58" s="400"/>
      <c r="N58" s="400"/>
      <c r="O58" s="400"/>
      <c r="P58" s="400"/>
      <c r="Q58" s="400"/>
      <c r="R58" s="400"/>
      <c r="S58" s="400"/>
      <c r="T58" s="400"/>
      <c r="U58" s="400"/>
      <c r="V58" s="251"/>
      <c r="W58" s="251"/>
      <c r="X58" s="251"/>
      <c r="Y58" s="114"/>
    </row>
    <row r="59" spans="1:25" ht="15" hidden="1" customHeight="1" x14ac:dyDescent="0.2">
      <c r="A59" s="110"/>
      <c r="B59" s="123"/>
      <c r="C59" s="124"/>
      <c r="D59" s="128"/>
      <c r="E59" s="394"/>
      <c r="F59" s="394"/>
      <c r="G59" s="394"/>
      <c r="H59" s="395"/>
      <c r="I59" s="395"/>
      <c r="J59" s="395"/>
      <c r="K59" s="395"/>
      <c r="L59" s="395"/>
      <c r="M59" s="395"/>
      <c r="N59" s="395"/>
      <c r="O59" s="395"/>
      <c r="P59" s="395"/>
      <c r="Q59" s="395"/>
      <c r="R59" s="395"/>
      <c r="S59" s="395"/>
      <c r="T59" s="395"/>
      <c r="U59" s="395"/>
      <c r="V59" s="395"/>
      <c r="W59" s="395"/>
      <c r="X59" s="395"/>
      <c r="Y59" s="114"/>
    </row>
    <row r="60" spans="1:25" ht="15" hidden="1" customHeight="1" x14ac:dyDescent="0.2">
      <c r="A60" s="110"/>
      <c r="B60" s="123"/>
      <c r="C60" s="124"/>
      <c r="D60" s="128"/>
      <c r="E60" s="396"/>
      <c r="F60" s="397"/>
      <c r="G60" s="398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 x14ac:dyDescent="0.2">
      <c r="A61" s="110"/>
      <c r="B61" s="123"/>
      <c r="C61" s="124"/>
      <c r="D61" s="128"/>
      <c r="E61" s="29"/>
      <c r="F61" s="27"/>
      <c r="G61" s="28"/>
      <c r="H61" s="401"/>
      <c r="I61" s="401"/>
      <c r="J61" s="401"/>
      <c r="K61" s="401"/>
      <c r="L61" s="401"/>
      <c r="M61" s="401"/>
      <c r="N61" s="401"/>
      <c r="O61" s="401"/>
      <c r="P61" s="401"/>
      <c r="Q61" s="401"/>
      <c r="R61" s="401"/>
      <c r="S61" s="401"/>
      <c r="T61" s="401"/>
      <c r="U61" s="401"/>
      <c r="V61" s="401"/>
      <c r="W61" s="401"/>
      <c r="X61" s="401"/>
      <c r="Y61" s="114"/>
    </row>
    <row r="62" spans="1:25" ht="21" hidden="1" customHeight="1" x14ac:dyDescent="0.2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 x14ac:dyDescent="0.2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 x14ac:dyDescent="0.2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 x14ac:dyDescent="0.2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 x14ac:dyDescent="0.2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 x14ac:dyDescent="0.2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 x14ac:dyDescent="0.15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 x14ac:dyDescent="0.15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 x14ac:dyDescent="0.2">
      <c r="A70" s="110"/>
      <c r="B70" s="123"/>
      <c r="C70" s="124"/>
      <c r="D70" s="128"/>
      <c r="E70" s="400" t="s">
        <v>224</v>
      </c>
      <c r="F70" s="400"/>
      <c r="G70" s="400"/>
      <c r="H70" s="400"/>
      <c r="I70" s="400"/>
      <c r="J70" s="400"/>
      <c r="K70" s="400"/>
      <c r="L70" s="400"/>
      <c r="M70" s="400"/>
      <c r="N70" s="400"/>
      <c r="O70" s="400"/>
      <c r="P70" s="400"/>
      <c r="Q70" s="400"/>
      <c r="R70" s="400"/>
      <c r="S70" s="400"/>
      <c r="T70" s="400"/>
      <c r="U70" s="249"/>
      <c r="V70" s="249"/>
      <c r="W70" s="249"/>
      <c r="X70" s="249"/>
      <c r="Y70" s="114"/>
    </row>
    <row r="71" spans="1:25" ht="15" hidden="1" x14ac:dyDescent="0.2">
      <c r="A71" s="110"/>
      <c r="B71" s="123"/>
      <c r="C71" s="124"/>
      <c r="D71" s="128"/>
      <c r="E71" s="400" t="s">
        <v>225</v>
      </c>
      <c r="F71" s="400"/>
      <c r="G71" s="400"/>
      <c r="H71" s="400"/>
      <c r="I71" s="400"/>
      <c r="J71" s="400"/>
      <c r="K71" s="400"/>
      <c r="L71" s="400"/>
      <c r="M71" s="400"/>
      <c r="N71" s="400"/>
      <c r="O71" s="400"/>
      <c r="P71" s="400"/>
      <c r="Q71" s="400"/>
      <c r="R71" s="400"/>
      <c r="S71" s="400"/>
      <c r="T71" s="400"/>
      <c r="U71" s="250"/>
      <c r="V71" s="250"/>
      <c r="W71" s="250"/>
      <c r="X71" s="250"/>
      <c r="Y71" s="114"/>
    </row>
    <row r="72" spans="1:25" ht="27" hidden="1" customHeight="1" x14ac:dyDescent="0.2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 x14ac:dyDescent="0.2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 x14ac:dyDescent="0.2">
      <c r="A74" s="110"/>
      <c r="B74" s="123"/>
      <c r="C74" s="124"/>
      <c r="D74" s="128"/>
      <c r="E74" s="129"/>
      <c r="F74" s="403"/>
      <c r="G74" s="403"/>
      <c r="H74" s="403"/>
      <c r="I74" s="403"/>
      <c r="J74" s="403"/>
      <c r="K74" s="403"/>
      <c r="L74" s="403"/>
      <c r="M74" s="403"/>
      <c r="N74" s="403"/>
      <c r="O74" s="403"/>
      <c r="P74" s="403"/>
      <c r="Q74" s="403"/>
      <c r="R74" s="403"/>
      <c r="S74" s="403"/>
      <c r="T74" s="403"/>
      <c r="U74" s="403"/>
      <c r="V74" s="403"/>
      <c r="W74" s="403"/>
      <c r="X74" s="403"/>
      <c r="Y74" s="114"/>
    </row>
    <row r="75" spans="1:25" ht="14.25" hidden="1" customHeight="1" x14ac:dyDescent="0.2">
      <c r="A75" s="110"/>
      <c r="B75" s="123"/>
      <c r="C75" s="124"/>
      <c r="D75" s="128"/>
      <c r="E75" s="404"/>
      <c r="F75" s="404"/>
      <c r="G75" s="404"/>
      <c r="H75" s="404"/>
      <c r="I75" s="404"/>
      <c r="J75" s="404"/>
      <c r="K75" s="404"/>
      <c r="L75" s="404"/>
      <c r="M75" s="404"/>
      <c r="N75" s="404"/>
      <c r="O75" s="404"/>
      <c r="P75" s="404"/>
      <c r="Q75" s="404"/>
      <c r="R75" s="404"/>
      <c r="S75" s="404"/>
      <c r="T75" s="404"/>
      <c r="U75" s="404"/>
      <c r="V75" s="404"/>
      <c r="W75" s="404"/>
      <c r="X75" s="404"/>
      <c r="Y75" s="114"/>
    </row>
    <row r="76" spans="1:25" ht="34.5" hidden="1" customHeight="1" x14ac:dyDescent="0.2">
      <c r="A76" s="110"/>
      <c r="B76" s="123"/>
      <c r="C76" s="124"/>
      <c r="D76" s="128"/>
      <c r="E76" s="405"/>
      <c r="F76" s="405"/>
      <c r="G76" s="405"/>
      <c r="H76" s="405"/>
      <c r="I76" s="405"/>
      <c r="J76" s="405"/>
      <c r="K76" s="405"/>
      <c r="L76" s="405"/>
      <c r="M76" s="405"/>
      <c r="N76" s="405"/>
      <c r="O76" s="405"/>
      <c r="P76" s="405"/>
      <c r="Q76" s="405"/>
      <c r="R76" s="405"/>
      <c r="S76" s="405"/>
      <c r="T76" s="405"/>
      <c r="U76" s="405"/>
      <c r="V76" s="405"/>
      <c r="W76" s="405"/>
      <c r="X76" s="405"/>
      <c r="Y76" s="114"/>
    </row>
    <row r="77" spans="1:25" ht="23.1" hidden="1" customHeight="1" x14ac:dyDescent="0.2">
      <c r="A77" s="110"/>
      <c r="B77" s="123"/>
      <c r="C77" s="124"/>
      <c r="D77" s="128"/>
      <c r="E77" s="405"/>
      <c r="F77" s="405"/>
      <c r="G77" s="405"/>
      <c r="H77" s="405"/>
      <c r="I77" s="405"/>
      <c r="J77" s="405"/>
      <c r="K77" s="405"/>
      <c r="L77" s="405"/>
      <c r="M77" s="405"/>
      <c r="N77" s="405"/>
      <c r="O77" s="405"/>
      <c r="P77" s="405"/>
      <c r="Q77" s="405"/>
      <c r="R77" s="405"/>
      <c r="S77" s="405"/>
      <c r="T77" s="405"/>
      <c r="U77" s="405"/>
      <c r="V77" s="405"/>
      <c r="W77" s="405"/>
      <c r="X77" s="405"/>
      <c r="Y77" s="114"/>
    </row>
    <row r="78" spans="1:25" ht="42.75" hidden="1" customHeight="1" x14ac:dyDescent="0.2">
      <c r="A78" s="110"/>
      <c r="B78" s="123"/>
      <c r="C78" s="124"/>
      <c r="D78" s="128"/>
      <c r="E78" s="405"/>
      <c r="F78" s="405"/>
      <c r="G78" s="405"/>
      <c r="H78" s="405"/>
      <c r="I78" s="405"/>
      <c r="J78" s="405"/>
      <c r="K78" s="405"/>
      <c r="L78" s="405"/>
      <c r="M78" s="405"/>
      <c r="N78" s="405"/>
      <c r="O78" s="405"/>
      <c r="P78" s="405"/>
      <c r="Q78" s="405"/>
      <c r="R78" s="405"/>
      <c r="S78" s="405"/>
      <c r="T78" s="405"/>
      <c r="U78" s="405"/>
      <c r="V78" s="405"/>
      <c r="W78" s="405"/>
      <c r="X78" s="405"/>
      <c r="Y78" s="114"/>
    </row>
    <row r="79" spans="1:25" ht="25.5" hidden="1" customHeight="1" x14ac:dyDescent="0.2">
      <c r="A79" s="110"/>
      <c r="B79" s="123"/>
      <c r="C79" s="124"/>
      <c r="D79" s="128"/>
      <c r="E79" s="402" t="s">
        <v>64</v>
      </c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  <c r="X79" s="402"/>
      <c r="Y79" s="114"/>
    </row>
    <row r="80" spans="1:25" ht="15" hidden="1" customHeight="1" x14ac:dyDescent="0.2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 x14ac:dyDescent="0.2">
      <c r="A81" s="110"/>
      <c r="B81" s="123"/>
      <c r="C81" s="124"/>
      <c r="D81" s="128"/>
      <c r="E81" s="130"/>
      <c r="F81" s="393" t="s">
        <v>63</v>
      </c>
      <c r="G81" s="393"/>
      <c r="H81" s="393"/>
      <c r="I81" s="393"/>
      <c r="J81" s="393"/>
      <c r="K81" s="393"/>
      <c r="L81" s="393"/>
      <c r="M81" s="393"/>
      <c r="N81" s="393"/>
      <c r="O81" s="393"/>
      <c r="P81" s="393"/>
      <c r="Q81" s="393"/>
      <c r="R81" s="393"/>
      <c r="S81" s="393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 x14ac:dyDescent="0.2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 x14ac:dyDescent="0.2">
      <c r="A83" s="110"/>
      <c r="B83" s="123"/>
      <c r="C83" s="124"/>
      <c r="D83" s="128"/>
      <c r="E83" s="125"/>
      <c r="F83" s="393" t="s">
        <v>62</v>
      </c>
      <c r="G83" s="393"/>
      <c r="H83" s="393"/>
      <c r="I83" s="393"/>
      <c r="J83" s="393"/>
      <c r="K83" s="393"/>
      <c r="L83" s="393"/>
      <c r="M83" s="393"/>
      <c r="N83" s="393"/>
      <c r="O83" s="393"/>
      <c r="P83" s="393"/>
      <c r="Q83" s="393"/>
      <c r="R83" s="393"/>
      <c r="S83" s="393"/>
      <c r="T83" s="393"/>
      <c r="U83" s="393"/>
      <c r="V83" s="393"/>
      <c r="W83" s="393"/>
      <c r="X83" s="393"/>
      <c r="Y83" s="114"/>
    </row>
    <row r="84" spans="1:27" ht="15" hidden="1" x14ac:dyDescent="0.2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 x14ac:dyDescent="0.2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 x14ac:dyDescent="0.2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 x14ac:dyDescent="0.2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 x14ac:dyDescent="0.2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 x14ac:dyDescent="0.2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 x14ac:dyDescent="0.2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 x14ac:dyDescent="0.2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 x14ac:dyDescent="0.2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 x14ac:dyDescent="0.2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 x14ac:dyDescent="0.15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sheet="1" objects="1" scenarios="1" formatColumns="0" formatRows="0"/>
  <dataConsolidate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"/>
  <sheetViews>
    <sheetView showGridLines="0" zoomScaleNormal="100" workbookViewId="0"/>
  </sheetViews>
  <sheetFormatPr defaultRowHeight="11.25" x14ac:dyDescent="0.1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 x14ac:dyDescent="0.15">
      <c r="A1" s="44" t="s">
        <v>14</v>
      </c>
      <c r="B1" s="44" t="s">
        <v>15</v>
      </c>
      <c r="C1" s="44" t="s">
        <v>16</v>
      </c>
      <c r="D1" s="4"/>
    </row>
    <row r="2" spans="1:4" x14ac:dyDescent="0.15">
      <c r="A2" s="376">
        <v>43563.658599537041</v>
      </c>
      <c r="B2" s="6" t="s">
        <v>369</v>
      </c>
      <c r="C2" s="6" t="s">
        <v>220</v>
      </c>
    </row>
    <row r="3" spans="1:4" x14ac:dyDescent="0.15">
      <c r="A3" s="376">
        <v>43563.658622685187</v>
      </c>
      <c r="B3" s="6" t="s">
        <v>370</v>
      </c>
      <c r="C3" s="6" t="s">
        <v>220</v>
      </c>
    </row>
    <row r="4" spans="1:4" x14ac:dyDescent="0.15">
      <c r="A4" s="376">
        <v>43563.658726851849</v>
      </c>
      <c r="B4" s="6" t="s">
        <v>369</v>
      </c>
      <c r="C4" s="6" t="s">
        <v>220</v>
      </c>
    </row>
    <row r="5" spans="1:4" x14ac:dyDescent="0.15">
      <c r="A5" s="376">
        <v>43563.658738425926</v>
      </c>
      <c r="B5" s="6" t="s">
        <v>370</v>
      </c>
      <c r="C5" s="6" t="s">
        <v>220</v>
      </c>
    </row>
    <row r="6" spans="1:4" x14ac:dyDescent="0.15">
      <c r="A6" s="376">
        <v>43563.660636574074</v>
      </c>
      <c r="B6" s="6" t="s">
        <v>369</v>
      </c>
      <c r="C6" s="6" t="s">
        <v>220</v>
      </c>
    </row>
    <row r="7" spans="1:4" x14ac:dyDescent="0.15">
      <c r="A7" s="376">
        <v>43563.66064814815</v>
      </c>
      <c r="B7" s="6" t="s">
        <v>370</v>
      </c>
      <c r="C7" s="6" t="s">
        <v>220</v>
      </c>
    </row>
    <row r="8" spans="1:4" x14ac:dyDescent="0.15">
      <c r="A8" s="376">
        <v>43563.670162037037</v>
      </c>
      <c r="B8" s="6" t="s">
        <v>369</v>
      </c>
      <c r="C8" s="6" t="s">
        <v>220</v>
      </c>
    </row>
    <row r="9" spans="1:4" x14ac:dyDescent="0.15">
      <c r="A9" s="376">
        <v>43563.670173611114</v>
      </c>
      <c r="B9" s="6" t="s">
        <v>370</v>
      </c>
      <c r="C9" s="6" t="s">
        <v>220</v>
      </c>
    </row>
    <row r="10" spans="1:4" x14ac:dyDescent="0.15">
      <c r="A10" s="376">
        <v>43654.573333333334</v>
      </c>
      <c r="B10" s="6" t="s">
        <v>369</v>
      </c>
      <c r="C10" s="6" t="s">
        <v>220</v>
      </c>
    </row>
    <row r="11" spans="1:4" x14ac:dyDescent="0.15">
      <c r="A11" s="376">
        <v>43654.57335648148</v>
      </c>
      <c r="B11" s="6" t="s">
        <v>370</v>
      </c>
      <c r="C11" s="6" t="s">
        <v>220</v>
      </c>
    </row>
  </sheetData>
  <sheetProtection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abSelected="1" topLeftCell="D4" zoomScaleNormal="100" workbookViewId="0"/>
  </sheetViews>
  <sheetFormatPr defaultRowHeight="15" x14ac:dyDescent="0.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 x14ac:dyDescent="0.15">
      <c r="A1" s="10"/>
      <c r="B1" s="11"/>
      <c r="F1" s="12">
        <v>26449191</v>
      </c>
      <c r="G1" s="100"/>
      <c r="I1" s="101"/>
      <c r="Q1" s="231"/>
    </row>
    <row r="2" spans="1:17" s="12" customFormat="1" ht="12" hidden="1" customHeight="1" x14ac:dyDescent="0.15">
      <c r="A2" s="10"/>
      <c r="B2" s="11"/>
      <c r="G2" s="100"/>
      <c r="I2" s="101"/>
      <c r="Q2" s="231"/>
    </row>
    <row r="3" spans="1:17" s="90" customFormat="1" hidden="1" x14ac:dyDescent="0.15">
      <c r="A3" s="12"/>
      <c r="B3" s="11"/>
      <c r="C3" s="89"/>
      <c r="G3" s="102"/>
      <c r="I3" s="101"/>
      <c r="Q3" s="232"/>
    </row>
    <row r="4" spans="1:17" s="90" customFormat="1" ht="11.25" customHeight="1" x14ac:dyDescent="0.15">
      <c r="A4" s="12"/>
      <c r="B4" s="11"/>
      <c r="C4" s="89"/>
      <c r="D4" s="91"/>
      <c r="E4" s="91"/>
      <c r="F4" s="103" t="e">
        <f ca="1">version</f>
        <v>#NAME?</v>
      </c>
      <c r="G4" s="102"/>
      <c r="I4" s="101"/>
      <c r="Q4" s="232"/>
    </row>
    <row r="5" spans="1:17" s="90" customFormat="1" ht="39.950000000000003" customHeight="1" x14ac:dyDescent="0.15">
      <c r="A5" s="12"/>
      <c r="B5" s="11"/>
      <c r="C5" s="89"/>
      <c r="D5" s="91"/>
      <c r="E5" s="406" t="s">
        <v>337</v>
      </c>
      <c r="F5" s="406"/>
      <c r="G5" s="104"/>
      <c r="I5" s="101"/>
      <c r="Q5" s="232"/>
    </row>
    <row r="6" spans="1:17" ht="11.25" customHeight="1" x14ac:dyDescent="0.15">
      <c r="D6" s="91"/>
      <c r="E6" s="92"/>
      <c r="F6" s="105"/>
      <c r="G6" s="104"/>
    </row>
    <row r="7" spans="1:17" ht="19.5" customHeight="1" x14ac:dyDescent="0.15">
      <c r="D7" s="91"/>
      <c r="E7" s="92" t="s">
        <v>3</v>
      </c>
      <c r="F7" s="45" t="s">
        <v>218</v>
      </c>
      <c r="G7" s="104"/>
    </row>
    <row r="8" spans="1:17" s="90" customFormat="1" ht="9.9499999999999993" hidden="1" customHeight="1" x14ac:dyDescent="0.15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 x14ac:dyDescent="0.15">
      <c r="D9" s="91"/>
      <c r="E9" s="152" t="s">
        <v>139</v>
      </c>
      <c r="F9" s="153" t="s">
        <v>47</v>
      </c>
      <c r="G9" s="91"/>
    </row>
    <row r="10" spans="1:17" s="90" customFormat="1" ht="9.9499999999999993" customHeight="1" x14ac:dyDescent="0.15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 x14ac:dyDescent="0.15">
      <c r="D11" s="91"/>
      <c r="E11" s="92" t="s">
        <v>228</v>
      </c>
      <c r="F11" s="377" t="s">
        <v>19</v>
      </c>
      <c r="G11" s="91"/>
    </row>
    <row r="12" spans="1:17" s="90" customFormat="1" ht="9.9499999999999993" customHeight="1" x14ac:dyDescent="0.15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 x14ac:dyDescent="0.15">
      <c r="A13" s="93"/>
      <c r="D13" s="94"/>
      <c r="E13" s="95" t="s">
        <v>156</v>
      </c>
      <c r="F13" s="254" t="s">
        <v>226</v>
      </c>
      <c r="G13" s="106"/>
    </row>
    <row r="14" spans="1:17" ht="22.5" hidden="1" x14ac:dyDescent="0.15">
      <c r="A14" s="93"/>
      <c r="D14" s="94"/>
      <c r="E14" s="95" t="s">
        <v>120</v>
      </c>
      <c r="F14" s="343" t="s">
        <v>1867</v>
      </c>
      <c r="G14" s="106"/>
    </row>
    <row r="15" spans="1:17" s="90" customFormat="1" ht="9.9499999999999993" hidden="1" customHeight="1" x14ac:dyDescent="0.15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 x14ac:dyDescent="0.15">
      <c r="A16" s="93"/>
      <c r="D16" s="94"/>
      <c r="E16" s="152" t="s">
        <v>157</v>
      </c>
      <c r="F16" s="201"/>
      <c r="G16" s="106"/>
    </row>
    <row r="17" spans="1:17" ht="33.75" hidden="1" customHeight="1" x14ac:dyDescent="0.15">
      <c r="A17" s="93"/>
      <c r="D17" s="94"/>
      <c r="E17" s="152" t="s">
        <v>158</v>
      </c>
      <c r="F17" s="202"/>
      <c r="G17" s="106"/>
    </row>
    <row r="18" spans="1:17" s="90" customFormat="1" ht="3" customHeight="1" x14ac:dyDescent="0.15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 x14ac:dyDescent="0.15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 x14ac:dyDescent="0.15">
      <c r="A20" s="93"/>
      <c r="C20" s="248">
        <v>2019</v>
      </c>
      <c r="D20" s="94"/>
      <c r="E20" s="92" t="s">
        <v>115</v>
      </c>
      <c r="F20" s="218">
        <v>2019</v>
      </c>
      <c r="G20" s="106"/>
    </row>
    <row r="21" spans="1:17" ht="19.5" customHeight="1" x14ac:dyDescent="0.15">
      <c r="A21" s="93"/>
      <c r="C21" s="248" t="s">
        <v>58</v>
      </c>
      <c r="D21" s="94"/>
      <c r="E21" s="92" t="s">
        <v>114</v>
      </c>
      <c r="F21" s="218" t="s">
        <v>58</v>
      </c>
      <c r="G21" s="106"/>
    </row>
    <row r="22" spans="1:17" s="90" customFormat="1" ht="9.9499999999999993" customHeight="1" x14ac:dyDescent="0.15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 x14ac:dyDescent="0.15">
      <c r="D23" s="91"/>
      <c r="E23" s="95" t="s">
        <v>27</v>
      </c>
      <c r="F23" s="377" t="s">
        <v>19</v>
      </c>
      <c r="G23" s="91"/>
    </row>
    <row r="24" spans="1:17" s="90" customFormat="1" ht="3.6" customHeight="1" x14ac:dyDescent="0.15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 x14ac:dyDescent="0.15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 x14ac:dyDescent="0.15">
      <c r="C26" s="96"/>
      <c r="D26" s="94"/>
      <c r="E26" s="98" t="s">
        <v>326</v>
      </c>
      <c r="F26" s="46" t="s">
        <v>876</v>
      </c>
      <c r="G26" s="107"/>
    </row>
    <row r="27" spans="1:17" ht="19.5" hidden="1" customHeight="1" x14ac:dyDescent="0.15">
      <c r="C27" s="96"/>
      <c r="D27" s="94"/>
      <c r="E27" s="98" t="s">
        <v>327</v>
      </c>
      <c r="F27" s="47"/>
      <c r="G27" s="107"/>
    </row>
    <row r="28" spans="1:17" x14ac:dyDescent="0.15">
      <c r="C28" s="96"/>
      <c r="D28" s="94"/>
      <c r="E28" s="97" t="s">
        <v>4</v>
      </c>
      <c r="F28" s="46" t="s">
        <v>877</v>
      </c>
      <c r="G28" s="107"/>
    </row>
    <row r="29" spans="1:17" x14ac:dyDescent="0.15">
      <c r="C29" s="96"/>
      <c r="D29" s="94"/>
      <c r="E29" s="97" t="s">
        <v>5</v>
      </c>
      <c r="F29" s="46" t="s">
        <v>681</v>
      </c>
      <c r="G29" s="107"/>
      <c r="H29" s="14"/>
    </row>
    <row r="30" spans="1:17" ht="19.5" hidden="1" customHeight="1" x14ac:dyDescent="0.15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 x14ac:dyDescent="0.15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 x14ac:dyDescent="0.15">
      <c r="A32" s="93"/>
      <c r="D32" s="94"/>
      <c r="E32" s="95" t="s">
        <v>330</v>
      </c>
      <c r="F32" s="378" t="s">
        <v>332</v>
      </c>
      <c r="G32" s="106"/>
    </row>
    <row r="33" spans="1:17" s="90" customFormat="1" ht="9.75" customHeight="1" x14ac:dyDescent="0.15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 x14ac:dyDescent="0.15">
      <c r="A34" s="15"/>
      <c r="B34" s="16"/>
      <c r="D34" s="41"/>
      <c r="E34" s="99" t="s">
        <v>101</v>
      </c>
      <c r="F34" s="46" t="s">
        <v>967</v>
      </c>
      <c r="G34" s="106"/>
    </row>
    <row r="35" spans="1:17" ht="19.5" customHeight="1" x14ac:dyDescent="0.15">
      <c r="A35" s="15"/>
      <c r="B35" s="16"/>
      <c r="D35" s="41"/>
      <c r="E35" s="99" t="s">
        <v>108</v>
      </c>
      <c r="F35" s="46" t="s">
        <v>967</v>
      </c>
      <c r="G35" s="106"/>
    </row>
    <row r="36" spans="1:17" s="90" customFormat="1" ht="3" customHeight="1" x14ac:dyDescent="0.15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 x14ac:dyDescent="0.15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 x14ac:dyDescent="0.15">
      <c r="E38" s="99" t="s">
        <v>21</v>
      </c>
      <c r="F38" s="46" t="s">
        <v>968</v>
      </c>
    </row>
    <row r="39" spans="1:17" ht="19.5" customHeight="1" x14ac:dyDescent="0.15">
      <c r="E39" s="99" t="s">
        <v>22</v>
      </c>
      <c r="F39" s="46" t="s">
        <v>969</v>
      </c>
    </row>
    <row r="40" spans="1:17" ht="19.5" customHeight="1" x14ac:dyDescent="0.15">
      <c r="E40" s="99" t="s">
        <v>28</v>
      </c>
      <c r="F40" s="46" t="s">
        <v>970</v>
      </c>
    </row>
    <row r="41" spans="1:17" ht="19.5" customHeight="1" x14ac:dyDescent="0.15">
      <c r="E41" s="99" t="s">
        <v>23</v>
      </c>
      <c r="F41" s="46" t="s">
        <v>971</v>
      </c>
    </row>
    <row r="42" spans="1:17" ht="3" customHeight="1" x14ac:dyDescent="0.15">
      <c r="E42" s="99"/>
      <c r="F42" s="41"/>
    </row>
    <row r="43" spans="1:17" ht="30" customHeight="1" x14ac:dyDescent="0.15">
      <c r="E43" s="99"/>
      <c r="F43" s="41"/>
    </row>
    <row r="44" spans="1:17" ht="9.9499999999999993" customHeight="1" x14ac:dyDescent="0.15"/>
    <row r="45" spans="1:17" ht="88.5" hidden="1" customHeight="1" x14ac:dyDescent="0.15">
      <c r="E45" s="407" t="s">
        <v>336</v>
      </c>
      <c r="F45" s="407"/>
    </row>
    <row r="47" spans="1:17" x14ac:dyDescent="0.15">
      <c r="A47" s="90"/>
    </row>
  </sheetData>
  <sheetProtection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 x14ac:dyDescent="0.1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7" hidden="1" customWidth="1"/>
    <col min="14" max="16" width="9.140625" style="297" hidden="1" customWidth="1"/>
    <col min="17" max="17" width="25.7109375" style="298" hidden="1" customWidth="1"/>
    <col min="18" max="18" width="14.42578125" style="297" hidden="1" customWidth="1"/>
    <col min="19" max="22" width="9.140625" style="299"/>
    <col min="23" max="16384" width="9.140625" style="18"/>
  </cols>
  <sheetData>
    <row r="1" spans="1:256" s="288" customFormat="1" ht="16.5" hidden="1" customHeight="1" x14ac:dyDescent="0.15">
      <c r="C1" s="289"/>
      <c r="H1" s="289"/>
      <c r="I1" s="289"/>
      <c r="J1" s="289"/>
      <c r="K1" s="289" t="s">
        <v>151</v>
      </c>
      <c r="L1" s="290" t="s">
        <v>142</v>
      </c>
      <c r="M1" s="291" t="s">
        <v>150</v>
      </c>
      <c r="N1" s="291"/>
      <c r="O1" s="291"/>
      <c r="P1" s="291"/>
      <c r="Q1" s="292"/>
      <c r="R1" s="291"/>
      <c r="S1" s="291"/>
      <c r="T1" s="291"/>
      <c r="U1" s="291"/>
      <c r="V1" s="291"/>
      <c r="W1" s="290"/>
      <c r="X1" s="290"/>
      <c r="Y1" s="290"/>
      <c r="Z1" s="290"/>
      <c r="AA1" s="290"/>
      <c r="AB1" s="290"/>
      <c r="AC1" s="290"/>
      <c r="AD1" s="290"/>
      <c r="AE1" s="290"/>
      <c r="AF1" s="290"/>
      <c r="AG1" s="290"/>
      <c r="AH1" s="290"/>
      <c r="AI1" s="290"/>
      <c r="AJ1" s="290"/>
      <c r="AK1" s="290"/>
      <c r="AL1" s="290"/>
      <c r="AM1" s="290"/>
      <c r="AN1" s="290"/>
      <c r="AO1" s="290"/>
      <c r="AP1" s="290"/>
      <c r="AQ1" s="290"/>
      <c r="AR1" s="290"/>
      <c r="AS1" s="290"/>
      <c r="AT1" s="290"/>
      <c r="AU1" s="290"/>
      <c r="AV1" s="290"/>
      <c r="AW1" s="290"/>
      <c r="AX1" s="290"/>
      <c r="AY1" s="290"/>
      <c r="AZ1" s="290"/>
      <c r="BA1" s="290"/>
      <c r="BB1" s="290"/>
      <c r="BC1" s="290"/>
      <c r="BD1" s="290"/>
      <c r="BE1" s="290"/>
      <c r="BF1" s="290"/>
      <c r="BG1" s="290"/>
      <c r="BH1" s="290"/>
      <c r="BI1" s="290"/>
      <c r="BJ1" s="290"/>
      <c r="BK1" s="290"/>
      <c r="BL1" s="290"/>
      <c r="BM1" s="290"/>
      <c r="BN1" s="290"/>
      <c r="BO1" s="290"/>
      <c r="BP1" s="290"/>
      <c r="BQ1" s="290"/>
      <c r="BR1" s="290"/>
      <c r="BS1" s="290"/>
      <c r="BT1" s="290"/>
      <c r="BU1" s="290"/>
      <c r="BV1" s="290"/>
      <c r="BW1" s="290"/>
      <c r="BX1" s="290"/>
      <c r="BY1" s="290"/>
      <c r="BZ1" s="290"/>
      <c r="CA1" s="290"/>
      <c r="CB1" s="290"/>
      <c r="CC1" s="290"/>
      <c r="CD1" s="290"/>
      <c r="CE1" s="290"/>
      <c r="CF1" s="290"/>
      <c r="CG1" s="290"/>
      <c r="CH1" s="290"/>
      <c r="CI1" s="290"/>
      <c r="CJ1" s="290"/>
      <c r="CK1" s="290"/>
      <c r="CL1" s="290"/>
      <c r="CM1" s="290"/>
      <c r="CN1" s="290"/>
      <c r="CO1" s="290"/>
      <c r="CP1" s="290"/>
      <c r="CQ1" s="290"/>
      <c r="CR1" s="290"/>
      <c r="CS1" s="290"/>
      <c r="CT1" s="290"/>
      <c r="CU1" s="290"/>
      <c r="CV1" s="290"/>
      <c r="CW1" s="290"/>
      <c r="CX1" s="290"/>
      <c r="CY1" s="290"/>
      <c r="CZ1" s="290"/>
      <c r="DA1" s="290"/>
      <c r="DB1" s="290"/>
      <c r="DC1" s="290"/>
      <c r="DD1" s="290"/>
      <c r="DE1" s="290"/>
      <c r="DF1" s="290"/>
      <c r="DG1" s="290"/>
      <c r="DH1" s="290"/>
      <c r="DI1" s="290"/>
      <c r="DJ1" s="290"/>
      <c r="DK1" s="290"/>
      <c r="DL1" s="290"/>
      <c r="DM1" s="290"/>
      <c r="DN1" s="290"/>
      <c r="DO1" s="290"/>
      <c r="DP1" s="290"/>
      <c r="DQ1" s="290"/>
      <c r="DR1" s="290"/>
      <c r="DS1" s="290"/>
      <c r="DT1" s="290"/>
      <c r="DU1" s="290"/>
      <c r="DV1" s="290"/>
      <c r="DW1" s="290"/>
      <c r="DX1" s="290"/>
      <c r="DY1" s="290"/>
      <c r="DZ1" s="290"/>
      <c r="EA1" s="290"/>
      <c r="EB1" s="290"/>
      <c r="EC1" s="290"/>
      <c r="ED1" s="290"/>
      <c r="EE1" s="290"/>
      <c r="EF1" s="290"/>
      <c r="EG1" s="290"/>
      <c r="EH1" s="290"/>
      <c r="EI1" s="290"/>
      <c r="EJ1" s="290"/>
      <c r="EK1" s="290"/>
      <c r="EL1" s="290"/>
      <c r="EM1" s="290"/>
      <c r="EN1" s="290"/>
      <c r="EO1" s="290"/>
      <c r="EP1" s="290"/>
      <c r="EQ1" s="290"/>
      <c r="ER1" s="290"/>
      <c r="ES1" s="290"/>
      <c r="ET1" s="290"/>
      <c r="EU1" s="290"/>
      <c r="EV1" s="290"/>
      <c r="EW1" s="290"/>
      <c r="EX1" s="290"/>
      <c r="EY1" s="290"/>
      <c r="EZ1" s="290"/>
      <c r="FA1" s="290"/>
      <c r="FB1" s="290"/>
      <c r="FC1" s="290"/>
      <c r="FD1" s="290"/>
      <c r="FE1" s="290"/>
      <c r="FF1" s="290"/>
      <c r="FG1" s="290"/>
      <c r="FH1" s="290"/>
      <c r="FI1" s="290"/>
      <c r="FJ1" s="290"/>
      <c r="FK1" s="290"/>
      <c r="FL1" s="290"/>
      <c r="FM1" s="290"/>
      <c r="FN1" s="290"/>
      <c r="FO1" s="290"/>
      <c r="FP1" s="290"/>
      <c r="FQ1" s="290"/>
      <c r="FR1" s="290"/>
      <c r="FS1" s="290"/>
      <c r="FT1" s="290"/>
      <c r="FU1" s="290"/>
      <c r="FV1" s="290"/>
      <c r="FW1" s="290"/>
      <c r="FX1" s="290"/>
      <c r="FY1" s="290"/>
      <c r="FZ1" s="290"/>
      <c r="GA1" s="290"/>
      <c r="GB1" s="290"/>
      <c r="GC1" s="290"/>
      <c r="GD1" s="290"/>
      <c r="GE1" s="290"/>
      <c r="GF1" s="290"/>
      <c r="GG1" s="290"/>
      <c r="GH1" s="290"/>
      <c r="GI1" s="290"/>
      <c r="GJ1" s="290"/>
      <c r="GK1" s="290"/>
      <c r="GL1" s="290"/>
      <c r="GM1" s="290"/>
      <c r="GN1" s="290"/>
      <c r="GO1" s="290"/>
      <c r="GP1" s="290"/>
      <c r="GQ1" s="290"/>
      <c r="GR1" s="290"/>
      <c r="GS1" s="290"/>
      <c r="GT1" s="290"/>
      <c r="GU1" s="290"/>
      <c r="GV1" s="290"/>
      <c r="GW1" s="290"/>
      <c r="GX1" s="290"/>
      <c r="GY1" s="290"/>
      <c r="GZ1" s="290"/>
      <c r="HA1" s="290"/>
      <c r="HB1" s="290"/>
      <c r="HC1" s="290"/>
      <c r="HD1" s="290"/>
      <c r="HE1" s="290"/>
      <c r="HF1" s="290"/>
      <c r="HG1" s="290"/>
      <c r="HH1" s="290"/>
      <c r="HI1" s="290"/>
      <c r="HJ1" s="290"/>
      <c r="HK1" s="290"/>
      <c r="HL1" s="290"/>
      <c r="HM1" s="290"/>
      <c r="HN1" s="290"/>
      <c r="HO1" s="290"/>
      <c r="HP1" s="290"/>
      <c r="HQ1" s="290"/>
      <c r="HR1" s="290"/>
      <c r="HS1" s="290"/>
      <c r="HT1" s="290"/>
      <c r="HU1" s="290"/>
      <c r="HV1" s="290"/>
      <c r="HW1" s="290"/>
      <c r="HX1" s="290"/>
      <c r="HY1" s="290"/>
      <c r="HZ1" s="290"/>
      <c r="IA1" s="290"/>
      <c r="IB1" s="290"/>
      <c r="IC1" s="290"/>
      <c r="ID1" s="290"/>
      <c r="IE1" s="290"/>
      <c r="IF1" s="290"/>
      <c r="IG1" s="290"/>
      <c r="IH1" s="290"/>
      <c r="II1" s="290"/>
      <c r="IJ1" s="290"/>
      <c r="IK1" s="290"/>
      <c r="IL1" s="290"/>
      <c r="IM1" s="290"/>
      <c r="IN1" s="290"/>
      <c r="IO1" s="290"/>
      <c r="IP1" s="290"/>
      <c r="IQ1" s="290"/>
      <c r="IR1" s="290"/>
      <c r="IS1" s="290"/>
      <c r="IT1" s="290"/>
      <c r="IU1" s="290"/>
      <c r="IV1" s="290"/>
    </row>
    <row r="2" spans="1:256" s="296" customFormat="1" ht="16.5" hidden="1" customHeight="1" x14ac:dyDescent="0.15">
      <c r="A2" s="293"/>
      <c r="B2" s="293"/>
      <c r="C2" s="294"/>
      <c r="D2" s="293"/>
      <c r="E2" s="293"/>
      <c r="F2" s="293"/>
      <c r="G2" s="293"/>
      <c r="H2" s="293"/>
      <c r="I2" s="293"/>
      <c r="J2" s="293"/>
      <c r="K2" s="293"/>
      <c r="L2" s="293"/>
      <c r="M2" s="291"/>
      <c r="N2" s="291"/>
      <c r="O2" s="291"/>
      <c r="P2" s="291"/>
      <c r="Q2" s="292"/>
      <c r="R2" s="291"/>
      <c r="S2" s="295"/>
      <c r="T2" s="295"/>
      <c r="U2" s="295"/>
      <c r="V2" s="295"/>
      <c r="W2" s="294"/>
      <c r="X2" s="294"/>
      <c r="Y2" s="294"/>
      <c r="Z2" s="294"/>
      <c r="AA2" s="294"/>
      <c r="AB2" s="294"/>
      <c r="AC2" s="294"/>
      <c r="AD2" s="294"/>
      <c r="AE2" s="294"/>
      <c r="AF2" s="294"/>
      <c r="AG2" s="294"/>
      <c r="AH2" s="294"/>
      <c r="AI2" s="294"/>
      <c r="AJ2" s="294"/>
      <c r="AK2" s="294"/>
      <c r="AL2" s="294"/>
      <c r="AM2" s="294"/>
      <c r="AN2" s="294"/>
      <c r="AO2" s="294"/>
      <c r="AP2" s="294"/>
      <c r="AQ2" s="294"/>
      <c r="AR2" s="294"/>
      <c r="AS2" s="294"/>
      <c r="AT2" s="294"/>
      <c r="AU2" s="294"/>
      <c r="AV2" s="294"/>
      <c r="AW2" s="294"/>
      <c r="AX2" s="294"/>
      <c r="AY2" s="294"/>
      <c r="AZ2" s="294"/>
      <c r="BA2" s="294"/>
      <c r="BB2" s="294"/>
      <c r="BC2" s="294"/>
      <c r="BD2" s="294"/>
      <c r="BE2" s="294"/>
      <c r="BF2" s="294"/>
      <c r="BG2" s="294"/>
      <c r="BH2" s="294"/>
      <c r="BI2" s="294"/>
      <c r="BJ2" s="294"/>
      <c r="BK2" s="294"/>
      <c r="BL2" s="294"/>
      <c r="BM2" s="294"/>
      <c r="BN2" s="294"/>
      <c r="BO2" s="294"/>
      <c r="BP2" s="294"/>
      <c r="BQ2" s="294"/>
      <c r="BR2" s="294"/>
      <c r="BS2" s="294"/>
      <c r="BT2" s="294"/>
      <c r="BU2" s="294"/>
      <c r="BV2" s="294"/>
      <c r="BW2" s="294"/>
      <c r="BX2" s="294"/>
      <c r="BY2" s="294"/>
      <c r="BZ2" s="294"/>
      <c r="CA2" s="294"/>
      <c r="CB2" s="294"/>
      <c r="CC2" s="294"/>
      <c r="CD2" s="294"/>
      <c r="CE2" s="294"/>
      <c r="CF2" s="294"/>
      <c r="CG2" s="294"/>
      <c r="CH2" s="294"/>
      <c r="CI2" s="294"/>
      <c r="CJ2" s="294"/>
      <c r="CK2" s="294"/>
      <c r="CL2" s="294"/>
      <c r="CM2" s="294"/>
      <c r="CN2" s="294"/>
      <c r="CO2" s="294"/>
      <c r="CP2" s="294"/>
      <c r="CQ2" s="294"/>
      <c r="CR2" s="294"/>
      <c r="CS2" s="294"/>
      <c r="CT2" s="294"/>
      <c r="CU2" s="294"/>
      <c r="CV2" s="294"/>
      <c r="CW2" s="294"/>
      <c r="CX2" s="294"/>
      <c r="CY2" s="294"/>
      <c r="CZ2" s="294"/>
      <c r="DA2" s="294"/>
      <c r="DB2" s="294"/>
      <c r="DC2" s="294"/>
      <c r="DD2" s="294"/>
      <c r="DE2" s="294"/>
      <c r="DF2" s="294"/>
      <c r="DG2" s="294"/>
      <c r="DH2" s="294"/>
      <c r="DI2" s="294"/>
      <c r="DJ2" s="294"/>
      <c r="DK2" s="294"/>
      <c r="DL2" s="294"/>
      <c r="DM2" s="294"/>
      <c r="DN2" s="294"/>
      <c r="DO2" s="294"/>
      <c r="DP2" s="294"/>
      <c r="DQ2" s="294"/>
      <c r="DR2" s="294"/>
      <c r="DS2" s="294"/>
      <c r="DT2" s="294"/>
      <c r="DU2" s="294"/>
      <c r="DV2" s="294"/>
      <c r="DW2" s="294"/>
      <c r="DX2" s="294"/>
      <c r="DY2" s="294"/>
      <c r="DZ2" s="294"/>
      <c r="EA2" s="294"/>
      <c r="EB2" s="294"/>
      <c r="EC2" s="294"/>
      <c r="ED2" s="294"/>
      <c r="EE2" s="294"/>
      <c r="EF2" s="294"/>
      <c r="EG2" s="294"/>
      <c r="EH2" s="294"/>
      <c r="EI2" s="294"/>
      <c r="EJ2" s="294"/>
      <c r="EK2" s="294"/>
      <c r="EL2" s="294"/>
      <c r="EM2" s="294"/>
      <c r="EN2" s="294"/>
      <c r="EO2" s="294"/>
      <c r="EP2" s="294"/>
      <c r="EQ2" s="294"/>
      <c r="ER2" s="294"/>
      <c r="ES2" s="294"/>
      <c r="ET2" s="294"/>
    </row>
    <row r="3" spans="1:256" s="155" customFormat="1" ht="3" customHeight="1" x14ac:dyDescent="0.15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7"/>
      <c r="N3" s="297"/>
      <c r="O3" s="297"/>
      <c r="P3" s="297"/>
      <c r="Q3" s="298"/>
      <c r="R3" s="297"/>
      <c r="S3" s="299"/>
      <c r="T3" s="299"/>
      <c r="U3" s="299"/>
      <c r="V3" s="299"/>
    </row>
    <row r="4" spans="1:256" s="155" customFormat="1" ht="22.5" x14ac:dyDescent="0.15">
      <c r="A4" s="32"/>
      <c r="B4" s="18"/>
      <c r="C4" s="39"/>
      <c r="D4" s="424" t="s">
        <v>243</v>
      </c>
      <c r="E4" s="425"/>
      <c r="F4" s="425"/>
      <c r="G4" s="425"/>
      <c r="H4" s="426"/>
      <c r="I4" s="300"/>
      <c r="M4" s="297"/>
      <c r="N4" s="297"/>
      <c r="O4" s="297"/>
      <c r="P4" s="297"/>
      <c r="Q4" s="298"/>
      <c r="R4" s="297"/>
      <c r="S4" s="299"/>
      <c r="T4" s="299"/>
      <c r="U4" s="299"/>
      <c r="V4" s="299"/>
    </row>
    <row r="5" spans="1:256" s="155" customFormat="1" ht="3" hidden="1" customHeight="1" x14ac:dyDescent="0.15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7"/>
      <c r="N5" s="297"/>
      <c r="O5" s="297"/>
      <c r="P5" s="297"/>
      <c r="Q5" s="298"/>
      <c r="R5" s="297"/>
      <c r="S5" s="299"/>
      <c r="T5" s="299"/>
      <c r="U5" s="299"/>
      <c r="V5" s="299"/>
    </row>
    <row r="6" spans="1:256" s="155" customFormat="1" ht="20.100000000000001" hidden="1" customHeight="1" x14ac:dyDescent="0.15">
      <c r="A6" s="169"/>
      <c r="B6" s="169"/>
      <c r="C6" s="39"/>
      <c r="D6" s="427"/>
      <c r="E6" s="427"/>
      <c r="F6" s="428" t="s">
        <v>18</v>
      </c>
      <c r="G6" s="428"/>
      <c r="H6" s="21"/>
      <c r="I6" s="21"/>
      <c r="J6" s="156"/>
      <c r="K6" s="157"/>
      <c r="L6" s="157"/>
      <c r="M6" s="297"/>
      <c r="N6" s="297"/>
      <c r="O6" s="297"/>
      <c r="P6" s="297"/>
      <c r="Q6" s="298"/>
      <c r="R6" s="297"/>
      <c r="S6" s="299"/>
      <c r="T6" s="299"/>
      <c r="U6" s="299"/>
      <c r="V6" s="299"/>
    </row>
    <row r="7" spans="1:256" ht="3" customHeight="1" x14ac:dyDescent="0.15"/>
    <row r="8" spans="1:256" s="155" customFormat="1" x14ac:dyDescent="0.15">
      <c r="A8" s="32"/>
      <c r="B8" s="18"/>
      <c r="C8" s="39"/>
      <c r="D8" s="413" t="s">
        <v>244</v>
      </c>
      <c r="E8" s="413"/>
      <c r="F8" s="413" t="s">
        <v>140</v>
      </c>
      <c r="G8" s="413"/>
      <c r="H8" s="413"/>
      <c r="I8" s="429" t="s">
        <v>141</v>
      </c>
      <c r="J8" s="429"/>
      <c r="K8" s="429"/>
      <c r="L8" s="429"/>
      <c r="M8" s="297"/>
      <c r="N8" s="297"/>
      <c r="O8" s="297"/>
      <c r="P8" s="297"/>
      <c r="Q8" s="298"/>
      <c r="R8" s="297"/>
      <c r="S8" s="299"/>
      <c r="T8" s="299"/>
      <c r="U8" s="299"/>
      <c r="V8" s="299"/>
    </row>
    <row r="9" spans="1:256" s="155" customFormat="1" ht="20.25" customHeight="1" x14ac:dyDescent="0.15">
      <c r="A9" s="32"/>
      <c r="B9" s="18"/>
      <c r="C9" s="39"/>
      <c r="D9" s="371" t="s">
        <v>25</v>
      </c>
      <c r="E9" s="371" t="s">
        <v>148</v>
      </c>
      <c r="F9" s="420" t="s">
        <v>25</v>
      </c>
      <c r="G9" s="421"/>
      <c r="H9" s="173" t="s">
        <v>148</v>
      </c>
      <c r="I9" s="422" t="s">
        <v>25</v>
      </c>
      <c r="J9" s="422"/>
      <c r="K9" s="173" t="s">
        <v>148</v>
      </c>
      <c r="L9" s="173" t="s">
        <v>142</v>
      </c>
      <c r="M9" s="337"/>
      <c r="N9" s="337"/>
      <c r="O9" s="337"/>
      <c r="P9" s="337"/>
      <c r="Q9" s="338"/>
      <c r="R9" s="337"/>
      <c r="S9" s="299"/>
      <c r="T9" s="299"/>
      <c r="U9" s="299"/>
      <c r="V9" s="299"/>
    </row>
    <row r="10" spans="1:256" ht="12" customHeight="1" x14ac:dyDescent="0.15">
      <c r="C10" s="71"/>
      <c r="D10" s="372" t="s">
        <v>26</v>
      </c>
      <c r="E10" s="372" t="s">
        <v>0</v>
      </c>
      <c r="F10" s="423" t="s">
        <v>1</v>
      </c>
      <c r="G10" s="423"/>
      <c r="H10" s="372" t="s">
        <v>2</v>
      </c>
      <c r="I10" s="423" t="s">
        <v>12</v>
      </c>
      <c r="J10" s="423"/>
      <c r="K10" s="372" t="s">
        <v>13</v>
      </c>
      <c r="L10" s="372" t="s">
        <v>31</v>
      </c>
      <c r="M10" s="337"/>
      <c r="N10" s="337"/>
      <c r="O10" s="337"/>
      <c r="P10" s="337"/>
      <c r="Q10" s="338"/>
      <c r="R10" s="337"/>
      <c r="S10" s="301"/>
      <c r="T10" s="301"/>
      <c r="U10" s="301"/>
      <c r="V10" s="301"/>
    </row>
    <row r="11" spans="1:256" s="155" customFormat="1" hidden="1" x14ac:dyDescent="0.15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39" t="s">
        <v>245</v>
      </c>
      <c r="N11" s="337"/>
      <c r="O11" s="337"/>
      <c r="P11" s="337" t="s">
        <v>246</v>
      </c>
      <c r="Q11" s="338" t="s">
        <v>247</v>
      </c>
      <c r="R11" s="337" t="s">
        <v>248</v>
      </c>
      <c r="S11" s="299"/>
      <c r="T11" s="299"/>
      <c r="U11" s="299"/>
      <c r="V11" s="299"/>
    </row>
    <row r="12" spans="1:256" s="66" customFormat="1" ht="15.75" hidden="1" customHeight="1" x14ac:dyDescent="0.15">
      <c r="A12" s="36"/>
      <c r="B12" s="178" t="s">
        <v>149</v>
      </c>
      <c r="C12" s="411"/>
      <c r="D12" s="413">
        <v>1</v>
      </c>
      <c r="E12" s="414" t="s">
        <v>1857</v>
      </c>
      <c r="F12" s="306" t="s">
        <v>144</v>
      </c>
      <c r="G12" s="253">
        <v>0</v>
      </c>
      <c r="H12" s="307"/>
      <c r="I12" s="174" t="s">
        <v>144</v>
      </c>
      <c r="J12" s="308" t="s">
        <v>250</v>
      </c>
      <c r="K12" s="200"/>
      <c r="L12" s="221"/>
      <c r="M12" s="297" t="e">
        <f ca="1">mergeValue(H12)</f>
        <v>#NAME?</v>
      </c>
      <c r="N12" s="288"/>
      <c r="O12" s="288"/>
      <c r="P12" s="297" t="str">
        <f t="array" ref="P12">IF(ISERROR(MATCH(MID(Q12,1,250),MID(note_ter,1,250),0)),"n","y")</f>
        <v>n</v>
      </c>
      <c r="Q12" s="288" t="s">
        <v>1857</v>
      </c>
      <c r="R12" s="297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 x14ac:dyDescent="0.15">
      <c r="A13" s="36"/>
      <c r="B13" s="178" t="s">
        <v>149</v>
      </c>
      <c r="C13" s="411"/>
      <c r="D13" s="413"/>
      <c r="E13" s="415"/>
      <c r="F13" s="417" t="s">
        <v>144</v>
      </c>
      <c r="G13" s="413">
        <v>1</v>
      </c>
      <c r="H13" s="408" t="s">
        <v>1158</v>
      </c>
      <c r="I13" s="174" t="s">
        <v>144</v>
      </c>
      <c r="J13" s="308" t="s">
        <v>250</v>
      </c>
      <c r="K13" s="200"/>
      <c r="L13" s="221"/>
      <c r="M13" s="297" t="e">
        <f ca="1">mergeValue(H13)</f>
        <v>#NAME?</v>
      </c>
      <c r="N13" s="288"/>
      <c r="O13" s="288"/>
      <c r="P13" s="288"/>
      <c r="Q13" s="288"/>
      <c r="R13" s="297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 x14ac:dyDescent="0.15">
      <c r="A14" s="36"/>
      <c r="B14" s="178" t="s">
        <v>149</v>
      </c>
      <c r="C14" s="411"/>
      <c r="D14" s="413"/>
      <c r="E14" s="415"/>
      <c r="F14" s="418"/>
      <c r="G14" s="413"/>
      <c r="H14" s="409"/>
      <c r="I14" s="379" t="s">
        <v>144</v>
      </c>
      <c r="J14" s="253">
        <v>1</v>
      </c>
      <c r="K14" s="311" t="s">
        <v>1158</v>
      </c>
      <c r="L14" s="179" t="s">
        <v>1159</v>
      </c>
      <c r="M14" s="297" t="e">
        <f ca="1">mergeValue(H14)</f>
        <v>#NAME?</v>
      </c>
      <c r="N14" s="288"/>
      <c r="O14" s="288"/>
      <c r="P14" s="288"/>
      <c r="Q14" s="288"/>
      <c r="R14" s="297" t="str">
        <f>K14&amp;" ("&amp;L14&amp;")"</f>
        <v>Город Шахты (60740000)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 x14ac:dyDescent="0.15">
      <c r="A15" s="36"/>
      <c r="B15" s="36"/>
      <c r="C15" s="411"/>
      <c r="D15" s="413"/>
      <c r="E15" s="415"/>
      <c r="F15" s="419"/>
      <c r="G15" s="413"/>
      <c r="H15" s="410"/>
      <c r="I15" s="184" t="s">
        <v>144</v>
      </c>
      <c r="J15" s="184"/>
      <c r="K15" s="200" t="s">
        <v>144</v>
      </c>
      <c r="L15" s="221"/>
      <c r="M15" s="288"/>
      <c r="N15" s="288"/>
      <c r="O15" s="288"/>
      <c r="P15" s="288"/>
      <c r="Q15" s="297"/>
      <c r="R15" s="288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 x14ac:dyDescent="0.15">
      <c r="A16" s="36"/>
      <c r="B16" s="36"/>
      <c r="C16" s="412"/>
      <c r="D16" s="413"/>
      <c r="E16" s="416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 x14ac:dyDescent="0.15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39"/>
      <c r="N17" s="337"/>
      <c r="O17" s="337"/>
      <c r="P17" s="337"/>
      <c r="Q17" s="338" t="s">
        <v>249</v>
      </c>
      <c r="R17" s="337"/>
      <c r="S17" s="299"/>
      <c r="T17" s="299"/>
      <c r="U17" s="299"/>
      <c r="V17" s="299"/>
    </row>
    <row r="18" spans="1:22" s="155" customFormat="1" ht="21" customHeight="1" x14ac:dyDescent="0.15">
      <c r="A18" s="32"/>
      <c r="B18" s="18"/>
      <c r="C18" s="154"/>
      <c r="D18" s="302"/>
      <c r="E18" s="302"/>
      <c r="F18" s="302"/>
      <c r="G18" s="302"/>
      <c r="H18" s="302"/>
      <c r="I18" s="302"/>
      <c r="J18" s="302"/>
      <c r="K18" s="302"/>
      <c r="L18" s="302"/>
      <c r="M18" s="337"/>
      <c r="N18" s="337"/>
      <c r="O18" s="337"/>
      <c r="P18" s="337"/>
      <c r="Q18" s="338"/>
      <c r="R18" s="337"/>
      <c r="S18" s="299"/>
      <c r="T18" s="299"/>
      <c r="U18" s="299"/>
      <c r="V18" s="299"/>
    </row>
    <row r="19" spans="1:22" s="155" customFormat="1" x14ac:dyDescent="0.15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7"/>
      <c r="N19" s="297"/>
      <c r="O19" s="297"/>
      <c r="P19" s="297"/>
      <c r="Q19" s="298"/>
      <c r="R19" s="297"/>
      <c r="S19" s="299"/>
      <c r="T19" s="299"/>
      <c r="U19" s="299"/>
      <c r="V19" s="299"/>
    </row>
    <row r="20" spans="1:22" s="155" customFormat="1" ht="0.75" customHeight="1" x14ac:dyDescent="0.15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7"/>
      <c r="N20" s="297"/>
      <c r="O20" s="297"/>
      <c r="P20" s="297"/>
      <c r="Q20" s="298"/>
      <c r="R20" s="297"/>
      <c r="S20" s="299"/>
      <c r="T20" s="299"/>
      <c r="U20" s="299"/>
      <c r="V20" s="299"/>
    </row>
    <row r="21" spans="1:22" s="159" customFormat="1" ht="10.5" x14ac:dyDescent="0.15">
      <c r="A21" s="158"/>
      <c r="C21" s="160"/>
      <c r="D21" s="170"/>
      <c r="E21" s="170"/>
      <c r="M21" s="297"/>
      <c r="N21" s="297"/>
      <c r="O21" s="297"/>
      <c r="P21" s="297"/>
      <c r="Q21" s="298"/>
      <c r="R21" s="297"/>
      <c r="S21" s="299"/>
      <c r="T21" s="299"/>
      <c r="U21" s="299"/>
      <c r="V21" s="299"/>
    </row>
    <row r="22" spans="1:22" s="159" customFormat="1" ht="10.5" x14ac:dyDescent="0.15">
      <c r="A22" s="158"/>
      <c r="C22" s="160"/>
      <c r="D22" s="170"/>
      <c r="E22" s="170"/>
      <c r="M22" s="297"/>
      <c r="N22" s="297"/>
      <c r="O22" s="297"/>
      <c r="P22" s="297"/>
      <c r="Q22" s="298"/>
      <c r="R22" s="297"/>
      <c r="S22" s="299"/>
      <c r="T22" s="299"/>
      <c r="U22" s="299"/>
      <c r="V22" s="299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45"/>
  <sheetViews>
    <sheetView showGridLines="0" topLeftCell="C3" zoomScaleNormal="100" workbookViewId="0">
      <selection activeCell="I24" sqref="I24"/>
    </sheetView>
  </sheetViews>
  <sheetFormatPr defaultRowHeight="15" x14ac:dyDescent="0.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 x14ac:dyDescent="0.15"/>
    <row r="2" spans="1:38" hidden="1" x14ac:dyDescent="0.15"/>
    <row r="3" spans="1:38" ht="10.5" customHeight="1" x14ac:dyDescent="0.15"/>
    <row r="4" spans="1:38" ht="27" customHeight="1" x14ac:dyDescent="0.15">
      <c r="A4" s="208"/>
      <c r="B4" s="208"/>
      <c r="D4" s="44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9"/>
      <c r="F4" s="449"/>
      <c r="G4" s="449"/>
      <c r="H4" s="449"/>
      <c r="I4" s="450"/>
      <c r="J4" s="207"/>
      <c r="K4" s="207"/>
      <c r="L4" s="207"/>
      <c r="M4" s="207"/>
    </row>
    <row r="5" spans="1:38" s="210" customFormat="1" ht="15.75" x14ac:dyDescent="0.15">
      <c r="A5" s="208"/>
      <c r="B5" s="208"/>
      <c r="C5" s="208"/>
      <c r="D5" s="451" t="str">
        <f>IF(org=0,"Не определено",org)</f>
        <v>ООО "Шахтинская ГТЭС"</v>
      </c>
      <c r="E5" s="452"/>
      <c r="F5" s="452"/>
      <c r="G5" s="452"/>
      <c r="H5" s="452"/>
      <c r="I5" s="45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 x14ac:dyDescent="0.15">
      <c r="A6" s="455"/>
      <c r="B6" s="455"/>
      <c r="C6" s="455"/>
      <c r="D6" s="455"/>
      <c r="E6" s="455"/>
      <c r="F6" s="455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 x14ac:dyDescent="0.15">
      <c r="A7" s="455"/>
      <c r="B7" s="455"/>
      <c r="C7" s="455"/>
      <c r="D7" s="455"/>
      <c r="E7" s="455"/>
      <c r="F7" s="455"/>
    </row>
    <row r="8" spans="1:38" ht="0.2" customHeight="1" x14ac:dyDescent="0.15">
      <c r="B8" s="445"/>
      <c r="C8" s="445"/>
      <c r="D8" s="445"/>
      <c r="E8" s="454"/>
      <c r="F8" s="454"/>
    </row>
    <row r="9" spans="1:38" ht="0.2" customHeight="1" x14ac:dyDescent="0.15">
      <c r="B9" s="445"/>
      <c r="C9" s="445"/>
      <c r="D9" s="445"/>
      <c r="E9" s="454"/>
      <c r="F9" s="454"/>
    </row>
    <row r="10" spans="1:38" ht="0.2" customHeight="1" x14ac:dyDescent="0.15">
      <c r="B10" s="445"/>
      <c r="C10" s="445"/>
      <c r="D10" s="445"/>
      <c r="E10" s="454"/>
      <c r="F10" s="454"/>
    </row>
    <row r="11" spans="1:38" ht="6" hidden="1" customHeight="1" x14ac:dyDescent="0.15">
      <c r="B11" s="445"/>
      <c r="C11" s="445"/>
      <c r="D11" s="445"/>
      <c r="E11" s="454"/>
      <c r="F11" s="454"/>
    </row>
    <row r="12" spans="1:38" ht="20.25" hidden="1" customHeight="1" x14ac:dyDescent="0.15">
      <c r="A12" s="163"/>
      <c r="B12" s="445"/>
      <c r="C12" s="445"/>
      <c r="D12" s="445"/>
      <c r="E12" s="373"/>
      <c r="F12" s="163"/>
      <c r="G12" s="373"/>
      <c r="H12" s="373"/>
      <c r="I12" s="163"/>
      <c r="J12" s="163"/>
      <c r="K12" s="373"/>
    </row>
    <row r="13" spans="1:38" ht="20.25" hidden="1" customHeight="1" x14ac:dyDescent="0.15">
      <c r="B13" s="445"/>
      <c r="C13" s="445"/>
      <c r="D13" s="445"/>
      <c r="E13" s="373"/>
      <c r="F13" s="341"/>
      <c r="G13" s="163"/>
      <c r="H13" s="163"/>
      <c r="I13" s="163"/>
      <c r="J13" s="163"/>
      <c r="K13" s="373"/>
    </row>
    <row r="14" spans="1:38" ht="6" hidden="1" customHeight="1" x14ac:dyDescent="0.15">
      <c r="B14" s="456"/>
      <c r="C14" s="456"/>
      <c r="D14" s="456"/>
      <c r="E14" s="164"/>
      <c r="F14" s="163"/>
      <c r="G14" s="163"/>
      <c r="H14" s="163"/>
      <c r="I14" s="163"/>
      <c r="J14" s="163"/>
      <c r="K14" s="373"/>
    </row>
    <row r="15" spans="1:38" ht="3" customHeight="1" x14ac:dyDescent="0.15"/>
    <row r="16" spans="1:38" ht="0.2" customHeight="1" x14ac:dyDescent="0.15"/>
    <row r="17" spans="1:38" s="210" customFormat="1" ht="0.2" customHeight="1" x14ac:dyDescent="0.15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 x14ac:dyDescent="0.15">
      <c r="A18" s="446"/>
      <c r="B18" s="163"/>
      <c r="C18" s="163"/>
      <c r="D18" s="447" t="s">
        <v>116</v>
      </c>
      <c r="E18" s="447"/>
      <c r="F18" s="440" t="s">
        <v>199</v>
      </c>
      <c r="G18" s="440"/>
      <c r="H18" s="440"/>
      <c r="I18" s="440"/>
      <c r="J18" s="440" t="s">
        <v>324</v>
      </c>
      <c r="K18" s="440"/>
      <c r="L18" s="440"/>
      <c r="M18" s="440"/>
    </row>
    <row r="19" spans="1:38" ht="23.25" customHeight="1" x14ac:dyDescent="0.15">
      <c r="A19" s="446"/>
      <c r="B19" s="165"/>
      <c r="C19" s="166"/>
      <c r="D19" s="374" t="s">
        <v>25</v>
      </c>
      <c r="E19" s="374" t="s">
        <v>148</v>
      </c>
      <c r="F19" s="374" t="s">
        <v>143</v>
      </c>
      <c r="G19" s="443" t="s">
        <v>25</v>
      </c>
      <c r="H19" s="444"/>
      <c r="I19" s="374" t="s">
        <v>148</v>
      </c>
      <c r="J19" s="374" t="s">
        <v>143</v>
      </c>
      <c r="K19" s="443" t="s">
        <v>25</v>
      </c>
      <c r="L19" s="444"/>
      <c r="M19" s="374" t="s">
        <v>148</v>
      </c>
    </row>
    <row r="20" spans="1:38" s="168" customFormat="1" ht="14.25" customHeight="1" x14ac:dyDescent="0.15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41" t="s">
        <v>2</v>
      </c>
      <c r="H20" s="442"/>
      <c r="I20" s="182" t="s">
        <v>12</v>
      </c>
      <c r="J20" s="182" t="s">
        <v>13</v>
      </c>
      <c r="K20" s="441" t="s">
        <v>31</v>
      </c>
      <c r="L20" s="442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 x14ac:dyDescent="0.15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45" customHeight="1" x14ac:dyDescent="0.15">
      <c r="A22" s="56"/>
      <c r="B22" s="56"/>
      <c r="C22" s="39"/>
      <c r="D22" s="434" t="s">
        <v>26</v>
      </c>
      <c r="E22" s="435" t="s">
        <v>373</v>
      </c>
      <c r="F22" s="432" t="s">
        <v>19</v>
      </c>
      <c r="G22" s="438"/>
      <c r="H22" s="413">
        <v>1</v>
      </c>
      <c r="I22" s="430"/>
      <c r="J22" s="432" t="s">
        <v>19</v>
      </c>
      <c r="K22" s="188" t="s">
        <v>144</v>
      </c>
      <c r="L22" s="183" t="s">
        <v>26</v>
      </c>
      <c r="M22" s="204" t="s">
        <v>144</v>
      </c>
      <c r="X22" s="207">
        <v>4190064</v>
      </c>
      <c r="Y22" s="207" t="s">
        <v>145</v>
      </c>
      <c r="Z22" s="207">
        <v>1705000</v>
      </c>
    </row>
    <row r="23" spans="1:38" ht="15" hidden="1" customHeight="1" x14ac:dyDescent="0.15">
      <c r="A23" s="56"/>
      <c r="B23" s="56"/>
      <c r="C23" s="71"/>
      <c r="D23" s="434"/>
      <c r="E23" s="436"/>
      <c r="F23" s="433"/>
      <c r="G23" s="439"/>
      <c r="H23" s="413"/>
      <c r="I23" s="431"/>
      <c r="J23" s="433"/>
      <c r="K23" s="174" t="s">
        <v>144</v>
      </c>
      <c r="L23" s="184"/>
      <c r="M23" s="203" t="s">
        <v>144</v>
      </c>
    </row>
    <row r="24" spans="1:38" ht="15" hidden="1" customHeight="1" x14ac:dyDescent="0.15">
      <c r="A24" s="56"/>
      <c r="B24" s="56"/>
      <c r="C24" s="71"/>
      <c r="D24" s="434"/>
      <c r="E24" s="437"/>
      <c r="F24" s="433"/>
      <c r="G24" s="174"/>
      <c r="H24" s="184"/>
      <c r="I24" s="180" t="s">
        <v>144</v>
      </c>
      <c r="J24" s="184"/>
      <c r="K24" s="184" t="s">
        <v>144</v>
      </c>
      <c r="L24" s="184"/>
      <c r="M24" s="185"/>
    </row>
    <row r="25" spans="1:38" s="168" customFormat="1" ht="45" customHeight="1" x14ac:dyDescent="0.15">
      <c r="A25" s="56"/>
      <c r="B25" s="56"/>
      <c r="C25" s="39"/>
      <c r="D25" s="434" t="s">
        <v>0</v>
      </c>
      <c r="E25" s="435" t="s">
        <v>375</v>
      </c>
      <c r="F25" s="432" t="s">
        <v>19</v>
      </c>
      <c r="G25" s="438"/>
      <c r="H25" s="413">
        <v>1</v>
      </c>
      <c r="I25" s="430"/>
      <c r="J25" s="432" t="s">
        <v>19</v>
      </c>
      <c r="K25" s="188" t="s">
        <v>144</v>
      </c>
      <c r="L25" s="183" t="s">
        <v>26</v>
      </c>
      <c r="M25" s="204"/>
      <c r="N25" s="207"/>
      <c r="O25" s="207"/>
      <c r="P25" s="207"/>
      <c r="Q25" s="207"/>
      <c r="R25" s="207"/>
      <c r="S25" s="207"/>
      <c r="T25" s="207"/>
      <c r="U25" s="236"/>
      <c r="V25" s="207"/>
      <c r="W25" s="207"/>
      <c r="X25" s="181">
        <v>4190066</v>
      </c>
      <c r="Y25" s="181" t="s">
        <v>145</v>
      </c>
      <c r="Z25" s="181">
        <v>1705000</v>
      </c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</row>
    <row r="26" spans="1:38" s="168" customFormat="1" ht="15" hidden="1" customHeight="1" x14ac:dyDescent="0.15">
      <c r="A26" s="56"/>
      <c r="B26" s="56"/>
      <c r="C26" s="71"/>
      <c r="D26" s="434"/>
      <c r="E26" s="436"/>
      <c r="F26" s="433"/>
      <c r="G26" s="439"/>
      <c r="H26" s="413"/>
      <c r="I26" s="431"/>
      <c r="J26" s="433"/>
      <c r="K26" s="174" t="s">
        <v>144</v>
      </c>
      <c r="L26" s="184"/>
      <c r="M26" s="203" t="s">
        <v>144</v>
      </c>
      <c r="N26" s="207"/>
      <c r="O26" s="207"/>
      <c r="P26" s="207"/>
      <c r="Q26" s="207"/>
      <c r="R26" s="207"/>
      <c r="S26" s="207"/>
      <c r="T26" s="207"/>
      <c r="U26" s="236"/>
      <c r="V26" s="207"/>
      <c r="W26" s="207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181"/>
      <c r="AI26" s="181"/>
      <c r="AJ26" s="181"/>
      <c r="AK26" s="181"/>
      <c r="AL26" s="181"/>
    </row>
    <row r="27" spans="1:38" s="168" customFormat="1" ht="15" hidden="1" customHeight="1" x14ac:dyDescent="0.15">
      <c r="A27" s="56"/>
      <c r="B27" s="56"/>
      <c r="C27" s="71"/>
      <c r="D27" s="434"/>
      <c r="E27" s="437"/>
      <c r="F27" s="433"/>
      <c r="G27" s="174"/>
      <c r="H27" s="184" t="s">
        <v>144</v>
      </c>
      <c r="I27" s="180" t="s">
        <v>144</v>
      </c>
      <c r="J27" s="184"/>
      <c r="K27" s="184" t="s">
        <v>144</v>
      </c>
      <c r="L27" s="184"/>
      <c r="M27" s="185"/>
      <c r="N27" s="207"/>
      <c r="O27" s="207"/>
      <c r="P27" s="207"/>
      <c r="Q27" s="207"/>
      <c r="R27" s="207"/>
      <c r="S27" s="207"/>
      <c r="T27" s="207"/>
      <c r="U27" s="236"/>
      <c r="V27" s="207"/>
      <c r="W27" s="207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181"/>
      <c r="AK27" s="181"/>
      <c r="AL27" s="181"/>
    </row>
    <row r="28" spans="1:38" s="168" customFormat="1" ht="45" customHeight="1" x14ac:dyDescent="0.15">
      <c r="A28" s="56"/>
      <c r="B28" s="56"/>
      <c r="C28" s="39"/>
      <c r="D28" s="434" t="s">
        <v>1</v>
      </c>
      <c r="E28" s="435" t="s">
        <v>377</v>
      </c>
      <c r="F28" s="432" t="s">
        <v>19</v>
      </c>
      <c r="G28" s="438"/>
      <c r="H28" s="413">
        <v>1</v>
      </c>
      <c r="I28" s="430"/>
      <c r="J28" s="432" t="s">
        <v>19</v>
      </c>
      <c r="K28" s="188" t="s">
        <v>144</v>
      </c>
      <c r="L28" s="183" t="s">
        <v>26</v>
      </c>
      <c r="M28" s="204"/>
      <c r="N28" s="207"/>
      <c r="O28" s="207"/>
      <c r="P28" s="207"/>
      <c r="Q28" s="207"/>
      <c r="R28" s="207"/>
      <c r="S28" s="207"/>
      <c r="T28" s="207"/>
      <c r="U28" s="236"/>
      <c r="V28" s="207"/>
      <c r="W28" s="207"/>
      <c r="X28" s="181">
        <v>4190068</v>
      </c>
      <c r="Y28" s="181" t="s">
        <v>145</v>
      </c>
      <c r="Z28" s="181">
        <v>1705000</v>
      </c>
      <c r="AA28" s="181"/>
      <c r="AB28" s="181"/>
      <c r="AC28" s="181"/>
      <c r="AD28" s="181"/>
      <c r="AE28" s="181"/>
      <c r="AF28" s="181"/>
      <c r="AG28" s="181"/>
      <c r="AH28" s="181"/>
      <c r="AI28" s="181"/>
      <c r="AJ28" s="181"/>
      <c r="AK28" s="181"/>
      <c r="AL28" s="181"/>
    </row>
    <row r="29" spans="1:38" s="168" customFormat="1" ht="15" hidden="1" customHeight="1" x14ac:dyDescent="0.15">
      <c r="A29" s="56"/>
      <c r="B29" s="56"/>
      <c r="C29" s="71"/>
      <c r="D29" s="434"/>
      <c r="E29" s="436"/>
      <c r="F29" s="433"/>
      <c r="G29" s="439"/>
      <c r="H29" s="413"/>
      <c r="I29" s="431"/>
      <c r="J29" s="433"/>
      <c r="K29" s="174" t="s">
        <v>144</v>
      </c>
      <c r="L29" s="184"/>
      <c r="M29" s="203" t="s">
        <v>144</v>
      </c>
      <c r="N29" s="207"/>
      <c r="O29" s="207"/>
      <c r="P29" s="207"/>
      <c r="Q29" s="207"/>
      <c r="R29" s="207"/>
      <c r="S29" s="207"/>
      <c r="T29" s="207"/>
      <c r="U29" s="236"/>
      <c r="V29" s="207"/>
      <c r="W29" s="207"/>
      <c r="X29" s="181"/>
      <c r="Y29" s="181"/>
      <c r="Z29" s="181"/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38" s="168" customFormat="1" ht="15" hidden="1" customHeight="1" x14ac:dyDescent="0.15">
      <c r="A30" s="56"/>
      <c r="B30" s="56"/>
      <c r="C30" s="71"/>
      <c r="D30" s="434"/>
      <c r="E30" s="437"/>
      <c r="F30" s="433"/>
      <c r="G30" s="174"/>
      <c r="H30" s="184" t="s">
        <v>144</v>
      </c>
      <c r="I30" s="180" t="s">
        <v>144</v>
      </c>
      <c r="J30" s="184"/>
      <c r="K30" s="184" t="s">
        <v>144</v>
      </c>
      <c r="L30" s="184"/>
      <c r="M30" s="185"/>
      <c r="N30" s="207"/>
      <c r="O30" s="207"/>
      <c r="P30" s="207"/>
      <c r="Q30" s="207"/>
      <c r="R30" s="207"/>
      <c r="S30" s="207"/>
      <c r="T30" s="207"/>
      <c r="U30" s="236"/>
      <c r="V30" s="207"/>
      <c r="W30" s="207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38" s="168" customFormat="1" ht="45" customHeight="1" x14ac:dyDescent="0.15">
      <c r="A31" s="56"/>
      <c r="B31" s="56"/>
      <c r="C31" s="39"/>
      <c r="D31" s="434" t="s">
        <v>2</v>
      </c>
      <c r="E31" s="435" t="s">
        <v>379</v>
      </c>
      <c r="F31" s="432" t="s">
        <v>19</v>
      </c>
      <c r="G31" s="438"/>
      <c r="H31" s="413">
        <v>1</v>
      </c>
      <c r="I31" s="430"/>
      <c r="J31" s="432" t="s">
        <v>19</v>
      </c>
      <c r="K31" s="188" t="s">
        <v>144</v>
      </c>
      <c r="L31" s="183" t="s">
        <v>26</v>
      </c>
      <c r="M31" s="204"/>
      <c r="N31" s="207"/>
      <c r="O31" s="207"/>
      <c r="P31" s="207"/>
      <c r="Q31" s="207"/>
      <c r="R31" s="207"/>
      <c r="S31" s="207"/>
      <c r="T31" s="207"/>
      <c r="U31" s="236"/>
      <c r="V31" s="207"/>
      <c r="W31" s="207"/>
      <c r="X31" s="181">
        <v>4190070</v>
      </c>
      <c r="Y31" s="181" t="s">
        <v>145</v>
      </c>
      <c r="Z31" s="181">
        <v>1705000</v>
      </c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2" spans="1:38" s="168" customFormat="1" ht="15" hidden="1" customHeight="1" x14ac:dyDescent="0.15">
      <c r="A32" s="56"/>
      <c r="B32" s="56"/>
      <c r="C32" s="71"/>
      <c r="D32" s="434"/>
      <c r="E32" s="436"/>
      <c r="F32" s="433"/>
      <c r="G32" s="439"/>
      <c r="H32" s="413"/>
      <c r="I32" s="431"/>
      <c r="J32" s="433"/>
      <c r="K32" s="174" t="s">
        <v>144</v>
      </c>
      <c r="L32" s="184"/>
      <c r="M32" s="203" t="s">
        <v>144</v>
      </c>
      <c r="N32" s="207"/>
      <c r="O32" s="207"/>
      <c r="P32" s="207"/>
      <c r="Q32" s="207"/>
      <c r="R32" s="207"/>
      <c r="S32" s="207"/>
      <c r="T32" s="207"/>
      <c r="U32" s="236"/>
      <c r="V32" s="207"/>
      <c r="W32" s="207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81"/>
      <c r="AL32" s="181"/>
    </row>
    <row r="33" spans="1:38" s="168" customFormat="1" ht="15" hidden="1" customHeight="1" x14ac:dyDescent="0.15">
      <c r="A33" s="56"/>
      <c r="B33" s="56"/>
      <c r="C33" s="71"/>
      <c r="D33" s="434"/>
      <c r="E33" s="437"/>
      <c r="F33" s="433"/>
      <c r="G33" s="174"/>
      <c r="H33" s="184" t="s">
        <v>144</v>
      </c>
      <c r="I33" s="180" t="s">
        <v>144</v>
      </c>
      <c r="J33" s="184"/>
      <c r="K33" s="184" t="s">
        <v>144</v>
      </c>
      <c r="L33" s="184"/>
      <c r="M33" s="185"/>
      <c r="N33" s="207"/>
      <c r="O33" s="207"/>
      <c r="P33" s="207"/>
      <c r="Q33" s="207"/>
      <c r="R33" s="207"/>
      <c r="S33" s="207"/>
      <c r="T33" s="207"/>
      <c r="U33" s="236"/>
      <c r="V33" s="207"/>
      <c r="W33" s="207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</row>
    <row r="34" spans="1:38" s="168" customFormat="1" ht="45" customHeight="1" x14ac:dyDescent="0.15">
      <c r="A34" s="56"/>
      <c r="B34" s="56"/>
      <c r="C34" s="39"/>
      <c r="D34" s="434" t="s">
        <v>12</v>
      </c>
      <c r="E34" s="435" t="s">
        <v>376</v>
      </c>
      <c r="F34" s="432" t="s">
        <v>19</v>
      </c>
      <c r="G34" s="438"/>
      <c r="H34" s="413">
        <v>1</v>
      </c>
      <c r="I34" s="430"/>
      <c r="J34" s="432" t="s">
        <v>19</v>
      </c>
      <c r="K34" s="188" t="s">
        <v>144</v>
      </c>
      <c r="L34" s="183" t="s">
        <v>26</v>
      </c>
      <c r="M34" s="204"/>
      <c r="N34" s="207"/>
      <c r="O34" s="207"/>
      <c r="P34" s="207"/>
      <c r="Q34" s="207"/>
      <c r="R34" s="207"/>
      <c r="S34" s="207"/>
      <c r="T34" s="207"/>
      <c r="U34" s="236"/>
      <c r="V34" s="207"/>
      <c r="W34" s="207"/>
      <c r="X34" s="181">
        <v>4190067</v>
      </c>
      <c r="Y34" s="181" t="s">
        <v>145</v>
      </c>
      <c r="Z34" s="181">
        <v>1705000</v>
      </c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</row>
    <row r="35" spans="1:38" s="168" customFormat="1" ht="15" hidden="1" customHeight="1" x14ac:dyDescent="0.15">
      <c r="A35" s="56"/>
      <c r="B35" s="56"/>
      <c r="C35" s="71"/>
      <c r="D35" s="434"/>
      <c r="E35" s="436"/>
      <c r="F35" s="433"/>
      <c r="G35" s="439"/>
      <c r="H35" s="413"/>
      <c r="I35" s="431"/>
      <c r="J35" s="433"/>
      <c r="K35" s="174" t="s">
        <v>144</v>
      </c>
      <c r="L35" s="184"/>
      <c r="M35" s="203" t="s">
        <v>144</v>
      </c>
      <c r="N35" s="207"/>
      <c r="O35" s="207"/>
      <c r="P35" s="207"/>
      <c r="Q35" s="207"/>
      <c r="R35" s="207"/>
      <c r="S35" s="207"/>
      <c r="T35" s="207"/>
      <c r="U35" s="236"/>
      <c r="V35" s="207"/>
      <c r="W35" s="207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hidden="1" customHeight="1" x14ac:dyDescent="0.15">
      <c r="A36" s="56"/>
      <c r="B36" s="56"/>
      <c r="C36" s="71"/>
      <c r="D36" s="434"/>
      <c r="E36" s="437"/>
      <c r="F36" s="433"/>
      <c r="G36" s="174"/>
      <c r="H36" s="184" t="s">
        <v>144</v>
      </c>
      <c r="I36" s="180" t="s">
        <v>144</v>
      </c>
      <c r="J36" s="184"/>
      <c r="K36" s="184" t="s">
        <v>144</v>
      </c>
      <c r="L36" s="184"/>
      <c r="M36" s="185"/>
      <c r="N36" s="207"/>
      <c r="O36" s="207"/>
      <c r="P36" s="207"/>
      <c r="Q36" s="207"/>
      <c r="R36" s="207"/>
      <c r="S36" s="207"/>
      <c r="T36" s="207"/>
      <c r="U36" s="236"/>
      <c r="V36" s="207"/>
      <c r="W36" s="207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s="168" customFormat="1" ht="45" customHeight="1" x14ac:dyDescent="0.15">
      <c r="A37" s="56"/>
      <c r="B37" s="56"/>
      <c r="C37" s="39"/>
      <c r="D37" s="434" t="s">
        <v>13</v>
      </c>
      <c r="E37" s="435" t="s">
        <v>378</v>
      </c>
      <c r="F37" s="432" t="s">
        <v>19</v>
      </c>
      <c r="G37" s="438"/>
      <c r="H37" s="413">
        <v>1</v>
      </c>
      <c r="I37" s="430"/>
      <c r="J37" s="432" t="s">
        <v>19</v>
      </c>
      <c r="K37" s="188" t="s">
        <v>144</v>
      </c>
      <c r="L37" s="183" t="s">
        <v>26</v>
      </c>
      <c r="M37" s="204"/>
      <c r="N37" s="207"/>
      <c r="O37" s="207"/>
      <c r="P37" s="207"/>
      <c r="Q37" s="207"/>
      <c r="R37" s="207"/>
      <c r="S37" s="207"/>
      <c r="T37" s="207"/>
      <c r="U37" s="236"/>
      <c r="V37" s="207"/>
      <c r="W37" s="207"/>
      <c r="X37" s="181">
        <v>4190069</v>
      </c>
      <c r="Y37" s="181" t="s">
        <v>145</v>
      </c>
      <c r="Z37" s="181">
        <v>1705000</v>
      </c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</row>
    <row r="38" spans="1:38" s="168" customFormat="1" ht="15" hidden="1" customHeight="1" x14ac:dyDescent="0.15">
      <c r="A38" s="56"/>
      <c r="B38" s="56"/>
      <c r="C38" s="71"/>
      <c r="D38" s="434"/>
      <c r="E38" s="436"/>
      <c r="F38" s="433"/>
      <c r="G38" s="439"/>
      <c r="H38" s="413"/>
      <c r="I38" s="431"/>
      <c r="J38" s="433"/>
      <c r="K38" s="174" t="s">
        <v>144</v>
      </c>
      <c r="L38" s="184"/>
      <c r="M38" s="203" t="s">
        <v>144</v>
      </c>
      <c r="N38" s="207"/>
      <c r="O38" s="207"/>
      <c r="P38" s="207"/>
      <c r="Q38" s="207"/>
      <c r="R38" s="207"/>
      <c r="S38" s="207"/>
      <c r="T38" s="207"/>
      <c r="U38" s="236"/>
      <c r="V38" s="207"/>
      <c r="W38" s="207"/>
      <c r="X38" s="181"/>
      <c r="Y38" s="181"/>
      <c r="Z38" s="181"/>
      <c r="AA38" s="181"/>
      <c r="AB38" s="181"/>
      <c r="AC38" s="181"/>
      <c r="AD38" s="181"/>
      <c r="AE38" s="181"/>
      <c r="AF38" s="181"/>
      <c r="AG38" s="181"/>
      <c r="AH38" s="181"/>
      <c r="AI38" s="181"/>
      <c r="AJ38" s="181"/>
      <c r="AK38" s="181"/>
      <c r="AL38" s="181"/>
    </row>
    <row r="39" spans="1:38" s="168" customFormat="1" ht="15" hidden="1" customHeight="1" x14ac:dyDescent="0.15">
      <c r="A39" s="56"/>
      <c r="B39" s="56"/>
      <c r="C39" s="71"/>
      <c r="D39" s="434"/>
      <c r="E39" s="437"/>
      <c r="F39" s="433"/>
      <c r="G39" s="174"/>
      <c r="H39" s="184" t="s">
        <v>144</v>
      </c>
      <c r="I39" s="180" t="s">
        <v>144</v>
      </c>
      <c r="J39" s="184"/>
      <c r="K39" s="184" t="s">
        <v>144</v>
      </c>
      <c r="L39" s="184"/>
      <c r="M39" s="185"/>
      <c r="N39" s="207"/>
      <c r="O39" s="207"/>
      <c r="P39" s="207"/>
      <c r="Q39" s="207"/>
      <c r="R39" s="207"/>
      <c r="S39" s="207"/>
      <c r="T39" s="207"/>
      <c r="U39" s="236"/>
      <c r="V39" s="207"/>
      <c r="W39" s="207"/>
      <c r="X39" s="181"/>
      <c r="Y39" s="181"/>
      <c r="Z39" s="181"/>
      <c r="AA39" s="181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</row>
    <row r="40" spans="1:38" s="168" customFormat="1" ht="45" customHeight="1" x14ac:dyDescent="0.15">
      <c r="A40" s="56"/>
      <c r="B40" s="56"/>
      <c r="C40" s="39"/>
      <c r="D40" s="434" t="s">
        <v>31</v>
      </c>
      <c r="E40" s="435" t="s">
        <v>380</v>
      </c>
      <c r="F40" s="432" t="s">
        <v>19</v>
      </c>
      <c r="G40" s="438"/>
      <c r="H40" s="413">
        <v>1</v>
      </c>
      <c r="I40" s="430"/>
      <c r="J40" s="432" t="s">
        <v>19</v>
      </c>
      <c r="K40" s="188" t="s">
        <v>144</v>
      </c>
      <c r="L40" s="183" t="s">
        <v>26</v>
      </c>
      <c r="M40" s="204"/>
      <c r="N40" s="207"/>
      <c r="O40" s="207"/>
      <c r="P40" s="207"/>
      <c r="Q40" s="207"/>
      <c r="R40" s="207"/>
      <c r="S40" s="207"/>
      <c r="T40" s="207"/>
      <c r="U40" s="236"/>
      <c r="V40" s="207"/>
      <c r="W40" s="207"/>
      <c r="X40" s="181">
        <v>4190071</v>
      </c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1" spans="1:38" s="168" customFormat="1" ht="15" hidden="1" customHeight="1" x14ac:dyDescent="0.15">
      <c r="A41" s="56"/>
      <c r="B41" s="56"/>
      <c r="C41" s="71"/>
      <c r="D41" s="434"/>
      <c r="E41" s="436"/>
      <c r="F41" s="433"/>
      <c r="G41" s="439"/>
      <c r="H41" s="413"/>
      <c r="I41" s="431"/>
      <c r="J41" s="433"/>
      <c r="K41" s="174" t="s">
        <v>144</v>
      </c>
      <c r="L41" s="184"/>
      <c r="M41" s="203" t="s">
        <v>144</v>
      </c>
      <c r="N41" s="207"/>
      <c r="O41" s="207"/>
      <c r="P41" s="207"/>
      <c r="Q41" s="207"/>
      <c r="R41" s="207"/>
      <c r="S41" s="207"/>
      <c r="T41" s="207"/>
      <c r="U41" s="236"/>
      <c r="V41" s="207"/>
      <c r="W41" s="207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</row>
    <row r="42" spans="1:38" s="168" customFormat="1" ht="15" hidden="1" customHeight="1" x14ac:dyDescent="0.15">
      <c r="A42" s="56"/>
      <c r="B42" s="56"/>
      <c r="C42" s="71"/>
      <c r="D42" s="434"/>
      <c r="E42" s="437"/>
      <c r="F42" s="433"/>
      <c r="G42" s="174"/>
      <c r="H42" s="184" t="s">
        <v>144</v>
      </c>
      <c r="I42" s="180" t="s">
        <v>144</v>
      </c>
      <c r="J42" s="184"/>
      <c r="K42" s="184" t="s">
        <v>144</v>
      </c>
      <c r="L42" s="184"/>
      <c r="M42" s="185"/>
      <c r="N42" s="207"/>
      <c r="O42" s="207"/>
      <c r="P42" s="207"/>
      <c r="Q42" s="207"/>
      <c r="R42" s="207"/>
      <c r="S42" s="207"/>
      <c r="T42" s="207"/>
      <c r="U42" s="236"/>
      <c r="V42" s="207"/>
      <c r="W42" s="207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</row>
    <row r="43" spans="1:38" ht="15" hidden="1" customHeight="1" x14ac:dyDescent="0.15">
      <c r="A43" s="215"/>
      <c r="B43" s="186"/>
      <c r="C43" s="428"/>
      <c r="D43" s="174"/>
      <c r="E43" s="175" t="s">
        <v>144</v>
      </c>
      <c r="F43" s="184"/>
      <c r="G43" s="184"/>
      <c r="H43" s="184"/>
      <c r="I43" s="184"/>
      <c r="J43" s="184"/>
      <c r="K43" s="184" t="s">
        <v>144</v>
      </c>
      <c r="L43" s="184"/>
      <c r="M43" s="185"/>
    </row>
    <row r="44" spans="1:38" ht="15" customHeight="1" x14ac:dyDescent="0.15">
      <c r="C44" s="428"/>
      <c r="D44" s="219"/>
      <c r="E44" s="219"/>
      <c r="F44" s="219"/>
      <c r="G44" s="219"/>
      <c r="H44" s="219"/>
      <c r="I44" s="219"/>
      <c r="J44" s="219"/>
      <c r="K44" s="219" t="s">
        <v>144</v>
      </c>
      <c r="L44" s="219"/>
      <c r="M44" s="219"/>
    </row>
    <row r="45" spans="1:38" ht="37.5" customHeight="1" x14ac:dyDescent="0.15"/>
  </sheetData>
  <sheetProtection sheet="1" objects="1" scenarios="1" formatColumns="0" formatRows="0"/>
  <dataConsolidate leftLabels="1"/>
  <mergeCells count="72">
    <mergeCell ref="E10:F10"/>
    <mergeCell ref="B14:D14"/>
    <mergeCell ref="E11:F11"/>
    <mergeCell ref="B11:D11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D25:D27"/>
    <mergeCell ref="E25:E27"/>
    <mergeCell ref="F25:F27"/>
    <mergeCell ref="G25:G26"/>
    <mergeCell ref="H25:H26"/>
    <mergeCell ref="I25:I26"/>
    <mergeCell ref="C43:C44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H28:H29"/>
    <mergeCell ref="I28:I29"/>
    <mergeCell ref="J28:J29"/>
    <mergeCell ref="J22:J23"/>
    <mergeCell ref="J18:M18"/>
    <mergeCell ref="G20:H20"/>
    <mergeCell ref="K20:L20"/>
    <mergeCell ref="K19:L19"/>
    <mergeCell ref="G19:H19"/>
    <mergeCell ref="D31:D33"/>
    <mergeCell ref="E31:E33"/>
    <mergeCell ref="F31:F33"/>
    <mergeCell ref="G31:G32"/>
    <mergeCell ref="H31:H32"/>
    <mergeCell ref="J25:J26"/>
    <mergeCell ref="D28:D30"/>
    <mergeCell ref="E28:E30"/>
    <mergeCell ref="F28:F30"/>
    <mergeCell ref="G28:G29"/>
    <mergeCell ref="D34:D36"/>
    <mergeCell ref="E34:E36"/>
    <mergeCell ref="F34:F36"/>
    <mergeCell ref="G34:G35"/>
    <mergeCell ref="H34:H35"/>
    <mergeCell ref="I34:I35"/>
    <mergeCell ref="E37:E39"/>
    <mergeCell ref="F37:F39"/>
    <mergeCell ref="G37:G38"/>
    <mergeCell ref="H37:H38"/>
    <mergeCell ref="I31:I32"/>
    <mergeCell ref="J31:J32"/>
    <mergeCell ref="J34:J35"/>
    <mergeCell ref="I37:I38"/>
    <mergeCell ref="J37:J38"/>
    <mergeCell ref="D40:D42"/>
    <mergeCell ref="E40:E42"/>
    <mergeCell ref="F40:F42"/>
    <mergeCell ref="G40:G41"/>
    <mergeCell ref="H40:H41"/>
    <mergeCell ref="I40:I41"/>
    <mergeCell ref="J40:J41"/>
    <mergeCell ref="D37:D3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 M28 M31 M34 M37 M40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31 I25 I28 I34 I37 I40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92"/>
  <sheetViews>
    <sheetView showGridLines="0" topLeftCell="C43" zoomScaleNormal="100" workbookViewId="0">
      <selection activeCell="F72" sqref="F72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 x14ac:dyDescent="0.15">
      <c r="C1" s="222"/>
      <c r="G1" s="178">
        <v>4</v>
      </c>
      <c r="R1" s="235"/>
    </row>
    <row r="2" spans="3:21" s="178" customFormat="1" ht="15" hidden="1" customHeight="1" x14ac:dyDescent="0.15">
      <c r="C2" s="222"/>
      <c r="R2" s="235"/>
    </row>
    <row r="3" spans="3:21" s="178" customFormat="1" ht="15" hidden="1" customHeight="1" x14ac:dyDescent="0.15">
      <c r="C3" s="222"/>
      <c r="R3" s="235"/>
    </row>
    <row r="4" spans="3:21" ht="11.25" customHeight="1" x14ac:dyDescent="0.15">
      <c r="C4" s="71"/>
      <c r="D4" s="72"/>
      <c r="E4" s="72"/>
      <c r="F4" s="72"/>
      <c r="G4" s="72"/>
    </row>
    <row r="5" spans="3:21" x14ac:dyDescent="0.15">
      <c r="C5" s="71"/>
      <c r="D5" s="464" t="s">
        <v>252</v>
      </c>
      <c r="E5" s="464"/>
      <c r="F5" s="464"/>
      <c r="G5" s="464"/>
      <c r="H5" s="224"/>
    </row>
    <row r="6" spans="3:21" ht="15" customHeight="1" x14ac:dyDescent="0.15">
      <c r="C6" s="71"/>
      <c r="D6" s="465" t="str">
        <f>IF(org=0,"Не определено",org)</f>
        <v>ООО "Шахтинская ГТЭС"</v>
      </c>
      <c r="E6" s="465"/>
      <c r="F6" s="465"/>
      <c r="G6" s="465"/>
      <c r="H6" s="224"/>
    </row>
    <row r="7" spans="3:21" s="110" customFormat="1" x14ac:dyDescent="0.15">
      <c r="D7" s="340"/>
      <c r="E7" s="305"/>
      <c r="F7" s="305"/>
      <c r="G7" s="305"/>
      <c r="U7" s="241"/>
    </row>
    <row r="8" spans="3:21" s="56" customFormat="1" x14ac:dyDescent="0.15">
      <c r="C8" s="119">
        <v>22</v>
      </c>
      <c r="D8" s="457" t="s">
        <v>241</v>
      </c>
      <c r="E8" s="458"/>
      <c r="F8" s="458"/>
      <c r="G8" s="459"/>
      <c r="U8" s="246"/>
    </row>
    <row r="9" spans="3:21" ht="11.25" customHeight="1" x14ac:dyDescent="0.15">
      <c r="D9" s="460" t="s">
        <v>230</v>
      </c>
      <c r="E9" s="460"/>
      <c r="F9" s="460"/>
      <c r="G9" s="461" t="s">
        <v>231</v>
      </c>
    </row>
    <row r="10" spans="3:21" ht="11.25" customHeight="1" x14ac:dyDescent="0.15">
      <c r="D10" s="317" t="s">
        <v>25</v>
      </c>
      <c r="E10" s="318" t="s">
        <v>251</v>
      </c>
      <c r="F10" s="319" t="s">
        <v>220</v>
      </c>
      <c r="G10" s="462"/>
    </row>
    <row r="11" spans="3:21" ht="12" customHeight="1" x14ac:dyDescent="0.15">
      <c r="D11" s="336" t="s">
        <v>26</v>
      </c>
      <c r="E11" s="320">
        <v>2</v>
      </c>
      <c r="F11" s="321">
        <v>3</v>
      </c>
      <c r="G11" s="322">
        <v>4</v>
      </c>
    </row>
    <row r="12" spans="3:21" x14ac:dyDescent="0.15">
      <c r="D12" s="316">
        <v>1</v>
      </c>
      <c r="E12" s="324" t="s">
        <v>253</v>
      </c>
      <c r="F12" s="346" t="str">
        <f>IF(form_up_date="","",form_up_date)</f>
        <v>08.07.2019</v>
      </c>
      <c r="G12" s="348" t="s">
        <v>254</v>
      </c>
    </row>
    <row r="13" spans="3:21" ht="31.5" customHeight="1" x14ac:dyDescent="0.15">
      <c r="D13" s="316" t="s">
        <v>265</v>
      </c>
      <c r="E13" s="324" t="s">
        <v>255</v>
      </c>
      <c r="F13" s="346" t="s">
        <v>1865</v>
      </c>
      <c r="G13" s="325" t="s">
        <v>323</v>
      </c>
    </row>
    <row r="14" spans="3:21" ht="22.5" x14ac:dyDescent="0.15">
      <c r="D14" s="316" t="s">
        <v>266</v>
      </c>
      <c r="E14" s="324" t="s">
        <v>256</v>
      </c>
      <c r="F14" s="346" t="s">
        <v>373</v>
      </c>
      <c r="G14" s="348" t="s">
        <v>257</v>
      </c>
    </row>
    <row r="15" spans="3:21" ht="22.5" x14ac:dyDescent="0.15">
      <c r="D15" s="316" t="s">
        <v>267</v>
      </c>
      <c r="E15" s="324" t="s">
        <v>258</v>
      </c>
      <c r="F15" s="347" t="s">
        <v>259</v>
      </c>
      <c r="G15" s="325"/>
    </row>
    <row r="16" spans="3:21" x14ac:dyDescent="0.15">
      <c r="D16" s="323" t="str">
        <f>D15&amp;".1"</f>
        <v>4.1.1</v>
      </c>
      <c r="E16" s="326" t="s">
        <v>3</v>
      </c>
      <c r="F16" s="346" t="str">
        <f>IF(region_name="","",region_name)</f>
        <v>Ростовская область</v>
      </c>
      <c r="G16" s="348" t="s">
        <v>260</v>
      </c>
    </row>
    <row r="17" spans="3:21" x14ac:dyDescent="0.15">
      <c r="D17" s="316" t="s">
        <v>268</v>
      </c>
      <c r="E17" s="327" t="s">
        <v>261</v>
      </c>
      <c r="F17" s="346" t="s">
        <v>1158</v>
      </c>
      <c r="G17" s="349" t="s">
        <v>262</v>
      </c>
    </row>
    <row r="18" spans="3:21" ht="36.75" customHeight="1" x14ac:dyDescent="0.15">
      <c r="D18" s="316" t="s">
        <v>269</v>
      </c>
      <c r="E18" s="328" t="s">
        <v>263</v>
      </c>
      <c r="F18" s="346" t="s">
        <v>1866</v>
      </c>
      <c r="G18" s="335" t="s">
        <v>322</v>
      </c>
    </row>
    <row r="19" spans="3:21" s="110" customFormat="1" x14ac:dyDescent="0.15">
      <c r="D19" s="340"/>
      <c r="E19" s="305"/>
      <c r="F19" s="305"/>
      <c r="G19" s="305"/>
      <c r="U19" s="241"/>
    </row>
    <row r="20" spans="3:21" s="56" customFormat="1" x14ac:dyDescent="0.15">
      <c r="C20" s="119">
        <v>25</v>
      </c>
      <c r="D20" s="457" t="s">
        <v>241</v>
      </c>
      <c r="E20" s="458"/>
      <c r="F20" s="458"/>
      <c r="G20" s="459"/>
      <c r="U20" s="246"/>
    </row>
    <row r="21" spans="3:21" ht="11.25" customHeight="1" x14ac:dyDescent="0.15">
      <c r="D21" s="460" t="s">
        <v>230</v>
      </c>
      <c r="E21" s="460"/>
      <c r="F21" s="460"/>
      <c r="G21" s="461" t="s">
        <v>231</v>
      </c>
    </row>
    <row r="22" spans="3:21" ht="11.25" customHeight="1" x14ac:dyDescent="0.15">
      <c r="D22" s="317" t="s">
        <v>25</v>
      </c>
      <c r="E22" s="318" t="s">
        <v>251</v>
      </c>
      <c r="F22" s="319" t="s">
        <v>220</v>
      </c>
      <c r="G22" s="462"/>
    </row>
    <row r="23" spans="3:21" ht="12" customHeight="1" x14ac:dyDescent="0.15">
      <c r="D23" s="336" t="s">
        <v>26</v>
      </c>
      <c r="E23" s="320">
        <v>2</v>
      </c>
      <c r="F23" s="321">
        <v>3</v>
      </c>
      <c r="G23" s="322">
        <v>4</v>
      </c>
    </row>
    <row r="24" spans="3:21" x14ac:dyDescent="0.15">
      <c r="D24" s="316">
        <v>1</v>
      </c>
      <c r="E24" s="324" t="s">
        <v>253</v>
      </c>
      <c r="F24" s="346" t="str">
        <f>IF(form_up_date="","",form_up_date)</f>
        <v>08.07.2019</v>
      </c>
      <c r="G24" s="348" t="s">
        <v>254</v>
      </c>
    </row>
    <row r="25" spans="3:21" ht="45" x14ac:dyDescent="0.15">
      <c r="D25" s="316" t="s">
        <v>265</v>
      </c>
      <c r="E25" s="324" t="s">
        <v>255</v>
      </c>
      <c r="F25" s="346" t="s">
        <v>1865</v>
      </c>
      <c r="G25" s="325" t="s">
        <v>323</v>
      </c>
    </row>
    <row r="26" spans="3:21" ht="22.5" x14ac:dyDescent="0.15">
      <c r="D26" s="316" t="s">
        <v>266</v>
      </c>
      <c r="E26" s="324" t="s">
        <v>256</v>
      </c>
      <c r="F26" s="346" t="s">
        <v>375</v>
      </c>
      <c r="G26" s="348" t="s">
        <v>257</v>
      </c>
    </row>
    <row r="27" spans="3:21" ht="22.5" x14ac:dyDescent="0.15">
      <c r="D27" s="316" t="s">
        <v>267</v>
      </c>
      <c r="E27" s="324" t="s">
        <v>258</v>
      </c>
      <c r="F27" s="347" t="s">
        <v>259</v>
      </c>
      <c r="G27" s="325"/>
    </row>
    <row r="28" spans="3:21" x14ac:dyDescent="0.15">
      <c r="D28" s="323" t="str">
        <f>D27&amp;".1"</f>
        <v>4.1.1</v>
      </c>
      <c r="E28" s="326" t="s">
        <v>3</v>
      </c>
      <c r="F28" s="346" t="str">
        <f>IF(region_name="","",region_name)</f>
        <v>Ростовская область</v>
      </c>
      <c r="G28" s="348" t="s">
        <v>260</v>
      </c>
    </row>
    <row r="29" spans="3:21" x14ac:dyDescent="0.15">
      <c r="D29" s="316" t="s">
        <v>268</v>
      </c>
      <c r="E29" s="327" t="s">
        <v>261</v>
      </c>
      <c r="F29" s="346" t="s">
        <v>1158</v>
      </c>
      <c r="G29" s="349" t="s">
        <v>262</v>
      </c>
    </row>
    <row r="30" spans="3:21" ht="56.25" x14ac:dyDescent="0.15">
      <c r="D30" s="316" t="s">
        <v>269</v>
      </c>
      <c r="E30" s="328" t="s">
        <v>263</v>
      </c>
      <c r="F30" s="346" t="s">
        <v>1866</v>
      </c>
      <c r="G30" s="335" t="s">
        <v>322</v>
      </c>
    </row>
    <row r="31" spans="3:21" s="110" customFormat="1" x14ac:dyDescent="0.15">
      <c r="D31" s="340"/>
      <c r="E31" s="305"/>
      <c r="F31" s="305"/>
      <c r="G31" s="305"/>
      <c r="U31" s="241"/>
    </row>
    <row r="32" spans="3:21" s="56" customFormat="1" x14ac:dyDescent="0.15">
      <c r="C32" s="119">
        <v>28</v>
      </c>
      <c r="D32" s="457" t="s">
        <v>241</v>
      </c>
      <c r="E32" s="458"/>
      <c r="F32" s="458"/>
      <c r="G32" s="459"/>
      <c r="U32" s="246"/>
    </row>
    <row r="33" spans="3:21" ht="11.25" customHeight="1" x14ac:dyDescent="0.15">
      <c r="D33" s="460" t="s">
        <v>230</v>
      </c>
      <c r="E33" s="460"/>
      <c r="F33" s="460"/>
      <c r="G33" s="461" t="s">
        <v>231</v>
      </c>
    </row>
    <row r="34" spans="3:21" ht="11.25" customHeight="1" x14ac:dyDescent="0.15">
      <c r="D34" s="317" t="s">
        <v>25</v>
      </c>
      <c r="E34" s="318" t="s">
        <v>251</v>
      </c>
      <c r="F34" s="319" t="s">
        <v>220</v>
      </c>
      <c r="G34" s="462"/>
    </row>
    <row r="35" spans="3:21" ht="12" customHeight="1" x14ac:dyDescent="0.15">
      <c r="D35" s="336" t="s">
        <v>26</v>
      </c>
      <c r="E35" s="320">
        <v>2</v>
      </c>
      <c r="F35" s="321">
        <v>3</v>
      </c>
      <c r="G35" s="322">
        <v>4</v>
      </c>
    </row>
    <row r="36" spans="3:21" x14ac:dyDescent="0.15">
      <c r="D36" s="316">
        <v>1</v>
      </c>
      <c r="E36" s="324" t="s">
        <v>253</v>
      </c>
      <c r="F36" s="346" t="str">
        <f>IF(form_up_date="","",form_up_date)</f>
        <v>08.07.2019</v>
      </c>
      <c r="G36" s="348" t="s">
        <v>254</v>
      </c>
    </row>
    <row r="37" spans="3:21" ht="45" x14ac:dyDescent="0.15">
      <c r="D37" s="316" t="s">
        <v>265</v>
      </c>
      <c r="E37" s="324" t="s">
        <v>255</v>
      </c>
      <c r="F37" s="346" t="s">
        <v>1865</v>
      </c>
      <c r="G37" s="325" t="s">
        <v>323</v>
      </c>
    </row>
    <row r="38" spans="3:21" ht="22.5" x14ac:dyDescent="0.15">
      <c r="D38" s="316" t="s">
        <v>266</v>
      </c>
      <c r="E38" s="324" t="s">
        <v>256</v>
      </c>
      <c r="F38" s="346" t="s">
        <v>377</v>
      </c>
      <c r="G38" s="348" t="s">
        <v>257</v>
      </c>
    </row>
    <row r="39" spans="3:21" ht="22.5" x14ac:dyDescent="0.15">
      <c r="D39" s="316" t="s">
        <v>267</v>
      </c>
      <c r="E39" s="324" t="s">
        <v>258</v>
      </c>
      <c r="F39" s="347" t="s">
        <v>259</v>
      </c>
      <c r="G39" s="325"/>
    </row>
    <row r="40" spans="3:21" x14ac:dyDescent="0.15">
      <c r="D40" s="323" t="str">
        <f>D39&amp;".1"</f>
        <v>4.1.1</v>
      </c>
      <c r="E40" s="326" t="s">
        <v>3</v>
      </c>
      <c r="F40" s="346" t="str">
        <f>IF(region_name="","",region_name)</f>
        <v>Ростовская область</v>
      </c>
      <c r="G40" s="348" t="s">
        <v>260</v>
      </c>
    </row>
    <row r="41" spans="3:21" x14ac:dyDescent="0.15">
      <c r="D41" s="316" t="s">
        <v>268</v>
      </c>
      <c r="E41" s="327" t="s">
        <v>261</v>
      </c>
      <c r="F41" s="346" t="s">
        <v>1158</v>
      </c>
      <c r="G41" s="349" t="s">
        <v>262</v>
      </c>
    </row>
    <row r="42" spans="3:21" ht="56.25" x14ac:dyDescent="0.15">
      <c r="D42" s="316" t="s">
        <v>269</v>
      </c>
      <c r="E42" s="328" t="s">
        <v>263</v>
      </c>
      <c r="F42" s="346" t="s">
        <v>1866</v>
      </c>
      <c r="G42" s="335" t="s">
        <v>322</v>
      </c>
    </row>
    <row r="43" spans="3:21" s="110" customFormat="1" x14ac:dyDescent="0.15">
      <c r="D43" s="340"/>
      <c r="E43" s="305"/>
      <c r="F43" s="305"/>
      <c r="G43" s="305"/>
      <c r="U43" s="241"/>
    </row>
    <row r="44" spans="3:21" s="56" customFormat="1" x14ac:dyDescent="0.15">
      <c r="C44" s="119">
        <v>31</v>
      </c>
      <c r="D44" s="457" t="s">
        <v>241</v>
      </c>
      <c r="E44" s="458"/>
      <c r="F44" s="458"/>
      <c r="G44" s="459"/>
      <c r="U44" s="246"/>
    </row>
    <row r="45" spans="3:21" ht="11.25" customHeight="1" x14ac:dyDescent="0.15">
      <c r="D45" s="460" t="s">
        <v>230</v>
      </c>
      <c r="E45" s="460"/>
      <c r="F45" s="460"/>
      <c r="G45" s="461" t="s">
        <v>231</v>
      </c>
    </row>
    <row r="46" spans="3:21" ht="11.25" customHeight="1" x14ac:dyDescent="0.15">
      <c r="D46" s="317" t="s">
        <v>25</v>
      </c>
      <c r="E46" s="318" t="s">
        <v>251</v>
      </c>
      <c r="F46" s="319" t="s">
        <v>220</v>
      </c>
      <c r="G46" s="462"/>
    </row>
    <row r="47" spans="3:21" ht="12" customHeight="1" x14ac:dyDescent="0.15">
      <c r="D47" s="336" t="s">
        <v>26</v>
      </c>
      <c r="E47" s="320">
        <v>2</v>
      </c>
      <c r="F47" s="321">
        <v>3</v>
      </c>
      <c r="G47" s="322">
        <v>4</v>
      </c>
    </row>
    <row r="48" spans="3:21" x14ac:dyDescent="0.15">
      <c r="D48" s="316">
        <v>1</v>
      </c>
      <c r="E48" s="324" t="s">
        <v>253</v>
      </c>
      <c r="F48" s="346" t="str">
        <f>IF(form_up_date="","",form_up_date)</f>
        <v>08.07.2019</v>
      </c>
      <c r="G48" s="348" t="s">
        <v>254</v>
      </c>
    </row>
    <row r="49" spans="3:21" ht="45" x14ac:dyDescent="0.15">
      <c r="D49" s="316" t="s">
        <v>265</v>
      </c>
      <c r="E49" s="324" t="s">
        <v>255</v>
      </c>
      <c r="F49" s="346" t="s">
        <v>1865</v>
      </c>
      <c r="G49" s="325" t="s">
        <v>323</v>
      </c>
    </row>
    <row r="50" spans="3:21" ht="22.5" x14ac:dyDescent="0.15">
      <c r="D50" s="316" t="s">
        <v>266</v>
      </c>
      <c r="E50" s="324" t="s">
        <v>256</v>
      </c>
      <c r="F50" s="346" t="s">
        <v>379</v>
      </c>
      <c r="G50" s="348" t="s">
        <v>257</v>
      </c>
    </row>
    <row r="51" spans="3:21" ht="22.5" x14ac:dyDescent="0.15">
      <c r="D51" s="316" t="s">
        <v>267</v>
      </c>
      <c r="E51" s="324" t="s">
        <v>258</v>
      </c>
      <c r="F51" s="347" t="s">
        <v>259</v>
      </c>
      <c r="G51" s="325"/>
    </row>
    <row r="52" spans="3:21" x14ac:dyDescent="0.15">
      <c r="D52" s="323" t="str">
        <f>D51&amp;".1"</f>
        <v>4.1.1</v>
      </c>
      <c r="E52" s="326" t="s">
        <v>3</v>
      </c>
      <c r="F52" s="346" t="str">
        <f>IF(region_name="","",region_name)</f>
        <v>Ростовская область</v>
      </c>
      <c r="G52" s="348" t="s">
        <v>260</v>
      </c>
    </row>
    <row r="53" spans="3:21" x14ac:dyDescent="0.15">
      <c r="D53" s="316" t="s">
        <v>268</v>
      </c>
      <c r="E53" s="327" t="s">
        <v>261</v>
      </c>
      <c r="F53" s="346" t="s">
        <v>1158</v>
      </c>
      <c r="G53" s="349" t="s">
        <v>262</v>
      </c>
    </row>
    <row r="54" spans="3:21" ht="56.25" x14ac:dyDescent="0.15">
      <c r="D54" s="316" t="s">
        <v>269</v>
      </c>
      <c r="E54" s="328" t="s">
        <v>263</v>
      </c>
      <c r="F54" s="346" t="s">
        <v>1866</v>
      </c>
      <c r="G54" s="335" t="s">
        <v>322</v>
      </c>
    </row>
    <row r="55" spans="3:21" s="110" customFormat="1" x14ac:dyDescent="0.15">
      <c r="D55" s="340"/>
      <c r="E55" s="305"/>
      <c r="F55" s="305"/>
      <c r="G55" s="305"/>
      <c r="U55" s="241"/>
    </row>
    <row r="56" spans="3:21" s="56" customFormat="1" x14ac:dyDescent="0.15">
      <c r="C56" s="119">
        <v>34</v>
      </c>
      <c r="D56" s="457" t="s">
        <v>241</v>
      </c>
      <c r="E56" s="458"/>
      <c r="F56" s="458"/>
      <c r="G56" s="459"/>
      <c r="U56" s="246"/>
    </row>
    <row r="57" spans="3:21" ht="11.25" customHeight="1" x14ac:dyDescent="0.15">
      <c r="D57" s="460" t="s">
        <v>230</v>
      </c>
      <c r="E57" s="460"/>
      <c r="F57" s="460"/>
      <c r="G57" s="461" t="s">
        <v>231</v>
      </c>
    </row>
    <row r="58" spans="3:21" ht="11.25" customHeight="1" x14ac:dyDescent="0.15">
      <c r="D58" s="317" t="s">
        <v>25</v>
      </c>
      <c r="E58" s="318" t="s">
        <v>251</v>
      </c>
      <c r="F58" s="319" t="s">
        <v>220</v>
      </c>
      <c r="G58" s="462"/>
    </row>
    <row r="59" spans="3:21" ht="12" customHeight="1" x14ac:dyDescent="0.15">
      <c r="D59" s="336" t="s">
        <v>26</v>
      </c>
      <c r="E59" s="320">
        <v>2</v>
      </c>
      <c r="F59" s="321">
        <v>3</v>
      </c>
      <c r="G59" s="322">
        <v>4</v>
      </c>
    </row>
    <row r="60" spans="3:21" x14ac:dyDescent="0.15">
      <c r="D60" s="316">
        <v>1</v>
      </c>
      <c r="E60" s="324" t="s">
        <v>253</v>
      </c>
      <c r="F60" s="346" t="str">
        <f>IF(form_up_date="","",form_up_date)</f>
        <v>08.07.2019</v>
      </c>
      <c r="G60" s="348" t="s">
        <v>254</v>
      </c>
    </row>
    <row r="61" spans="3:21" ht="45" x14ac:dyDescent="0.15">
      <c r="D61" s="316" t="s">
        <v>265</v>
      </c>
      <c r="E61" s="324" t="s">
        <v>255</v>
      </c>
      <c r="F61" s="346" t="s">
        <v>1865</v>
      </c>
      <c r="G61" s="325" t="s">
        <v>323</v>
      </c>
    </row>
    <row r="62" spans="3:21" ht="22.5" x14ac:dyDescent="0.15">
      <c r="D62" s="316" t="s">
        <v>266</v>
      </c>
      <c r="E62" s="324" t="s">
        <v>256</v>
      </c>
      <c r="F62" s="346" t="s">
        <v>376</v>
      </c>
      <c r="G62" s="348" t="s">
        <v>257</v>
      </c>
    </row>
    <row r="63" spans="3:21" ht="22.5" x14ac:dyDescent="0.15">
      <c r="D63" s="316" t="s">
        <v>267</v>
      </c>
      <c r="E63" s="324" t="s">
        <v>258</v>
      </c>
      <c r="F63" s="347" t="s">
        <v>259</v>
      </c>
      <c r="G63" s="325"/>
    </row>
    <row r="64" spans="3:21" x14ac:dyDescent="0.15">
      <c r="D64" s="323" t="str">
        <f>D63&amp;".1"</f>
        <v>4.1.1</v>
      </c>
      <c r="E64" s="326" t="s">
        <v>3</v>
      </c>
      <c r="F64" s="346" t="str">
        <f>IF(region_name="","",region_name)</f>
        <v>Ростовская область</v>
      </c>
      <c r="G64" s="348" t="s">
        <v>260</v>
      </c>
    </row>
    <row r="65" spans="3:21" x14ac:dyDescent="0.15">
      <c r="D65" s="316" t="s">
        <v>268</v>
      </c>
      <c r="E65" s="327" t="s">
        <v>261</v>
      </c>
      <c r="F65" s="346" t="s">
        <v>1158</v>
      </c>
      <c r="G65" s="349" t="s">
        <v>262</v>
      </c>
    </row>
    <row r="66" spans="3:21" ht="56.25" x14ac:dyDescent="0.15">
      <c r="D66" s="316" t="s">
        <v>269</v>
      </c>
      <c r="E66" s="328" t="s">
        <v>263</v>
      </c>
      <c r="F66" s="346" t="s">
        <v>1866</v>
      </c>
      <c r="G66" s="335" t="s">
        <v>322</v>
      </c>
    </row>
    <row r="67" spans="3:21" s="110" customFormat="1" x14ac:dyDescent="0.15">
      <c r="D67" s="340"/>
      <c r="E67" s="305"/>
      <c r="F67" s="305"/>
      <c r="G67" s="305"/>
      <c r="U67" s="241"/>
    </row>
    <row r="68" spans="3:21" s="56" customFormat="1" x14ac:dyDescent="0.15">
      <c r="C68" s="119">
        <v>37</v>
      </c>
      <c r="D68" s="457" t="s">
        <v>241</v>
      </c>
      <c r="E68" s="458"/>
      <c r="F68" s="458"/>
      <c r="G68" s="459"/>
      <c r="U68" s="246"/>
    </row>
    <row r="69" spans="3:21" ht="11.25" customHeight="1" x14ac:dyDescent="0.15">
      <c r="D69" s="460" t="s">
        <v>230</v>
      </c>
      <c r="E69" s="460"/>
      <c r="F69" s="460"/>
      <c r="G69" s="461" t="s">
        <v>231</v>
      </c>
    </row>
    <row r="70" spans="3:21" ht="11.25" customHeight="1" x14ac:dyDescent="0.15">
      <c r="D70" s="317" t="s">
        <v>25</v>
      </c>
      <c r="E70" s="318" t="s">
        <v>251</v>
      </c>
      <c r="F70" s="319" t="s">
        <v>220</v>
      </c>
      <c r="G70" s="462"/>
    </row>
    <row r="71" spans="3:21" ht="12" customHeight="1" x14ac:dyDescent="0.15">
      <c r="D71" s="336" t="s">
        <v>26</v>
      </c>
      <c r="E71" s="320">
        <v>2</v>
      </c>
      <c r="F71" s="321">
        <v>3</v>
      </c>
      <c r="G71" s="322">
        <v>4</v>
      </c>
    </row>
    <row r="72" spans="3:21" x14ac:dyDescent="0.15">
      <c r="D72" s="316">
        <v>1</v>
      </c>
      <c r="E72" s="324" t="s">
        <v>253</v>
      </c>
      <c r="F72" s="346" t="str">
        <f>IF(form_up_date="","",form_up_date)</f>
        <v>08.07.2019</v>
      </c>
      <c r="G72" s="348" t="s">
        <v>254</v>
      </c>
    </row>
    <row r="73" spans="3:21" ht="45" x14ac:dyDescent="0.15">
      <c r="D73" s="316" t="s">
        <v>265</v>
      </c>
      <c r="E73" s="324" t="s">
        <v>255</v>
      </c>
      <c r="F73" s="346" t="s">
        <v>1865</v>
      </c>
      <c r="G73" s="325" t="s">
        <v>323</v>
      </c>
    </row>
    <row r="74" spans="3:21" ht="22.5" x14ac:dyDescent="0.15">
      <c r="D74" s="316" t="s">
        <v>266</v>
      </c>
      <c r="E74" s="324" t="s">
        <v>256</v>
      </c>
      <c r="F74" s="346" t="s">
        <v>378</v>
      </c>
      <c r="G74" s="348" t="s">
        <v>257</v>
      </c>
    </row>
    <row r="75" spans="3:21" ht="22.5" x14ac:dyDescent="0.15">
      <c r="D75" s="316" t="s">
        <v>267</v>
      </c>
      <c r="E75" s="324" t="s">
        <v>258</v>
      </c>
      <c r="F75" s="347" t="s">
        <v>259</v>
      </c>
      <c r="G75" s="325"/>
    </row>
    <row r="76" spans="3:21" x14ac:dyDescent="0.15">
      <c r="D76" s="323" t="str">
        <f>D75&amp;".1"</f>
        <v>4.1.1</v>
      </c>
      <c r="E76" s="326" t="s">
        <v>3</v>
      </c>
      <c r="F76" s="346" t="str">
        <f>IF(region_name="","",region_name)</f>
        <v>Ростовская область</v>
      </c>
      <c r="G76" s="348" t="s">
        <v>260</v>
      </c>
    </row>
    <row r="77" spans="3:21" x14ac:dyDescent="0.15">
      <c r="D77" s="316" t="s">
        <v>268</v>
      </c>
      <c r="E77" s="327" t="s">
        <v>261</v>
      </c>
      <c r="F77" s="346" t="s">
        <v>1158</v>
      </c>
      <c r="G77" s="349" t="s">
        <v>262</v>
      </c>
    </row>
    <row r="78" spans="3:21" ht="56.25" x14ac:dyDescent="0.15">
      <c r="D78" s="316" t="s">
        <v>269</v>
      </c>
      <c r="E78" s="328" t="s">
        <v>263</v>
      </c>
      <c r="F78" s="346" t="s">
        <v>1866</v>
      </c>
      <c r="G78" s="335" t="s">
        <v>322</v>
      </c>
    </row>
    <row r="79" spans="3:21" s="110" customFormat="1" x14ac:dyDescent="0.15">
      <c r="D79" s="340"/>
      <c r="E79" s="305"/>
      <c r="F79" s="305"/>
      <c r="G79" s="305"/>
      <c r="U79" s="241"/>
    </row>
    <row r="80" spans="3:21" s="56" customFormat="1" x14ac:dyDescent="0.15">
      <c r="C80" s="119">
        <v>40</v>
      </c>
      <c r="D80" s="457" t="s">
        <v>241</v>
      </c>
      <c r="E80" s="458"/>
      <c r="F80" s="458"/>
      <c r="G80" s="459"/>
      <c r="U80" s="246"/>
    </row>
    <row r="81" spans="4:7" ht="11.25" customHeight="1" x14ac:dyDescent="0.15">
      <c r="D81" s="460" t="s">
        <v>230</v>
      </c>
      <c r="E81" s="460"/>
      <c r="F81" s="460"/>
      <c r="G81" s="461" t="s">
        <v>231</v>
      </c>
    </row>
    <row r="82" spans="4:7" ht="11.25" customHeight="1" x14ac:dyDescent="0.15">
      <c r="D82" s="317" t="s">
        <v>25</v>
      </c>
      <c r="E82" s="318" t="s">
        <v>251</v>
      </c>
      <c r="F82" s="319" t="s">
        <v>220</v>
      </c>
      <c r="G82" s="462"/>
    </row>
    <row r="83" spans="4:7" ht="12" customHeight="1" x14ac:dyDescent="0.15">
      <c r="D83" s="336" t="s">
        <v>26</v>
      </c>
      <c r="E83" s="320">
        <v>2</v>
      </c>
      <c r="F83" s="321">
        <v>3</v>
      </c>
      <c r="G83" s="322">
        <v>4</v>
      </c>
    </row>
    <row r="84" spans="4:7" x14ac:dyDescent="0.15">
      <c r="D84" s="316">
        <v>1</v>
      </c>
      <c r="E84" s="324" t="s">
        <v>253</v>
      </c>
      <c r="F84" s="346" t="str">
        <f>IF(form_up_date="","",form_up_date)</f>
        <v>08.07.2019</v>
      </c>
      <c r="G84" s="348" t="s">
        <v>254</v>
      </c>
    </row>
    <row r="85" spans="4:7" ht="45" x14ac:dyDescent="0.15">
      <c r="D85" s="316" t="s">
        <v>265</v>
      </c>
      <c r="E85" s="324" t="s">
        <v>255</v>
      </c>
      <c r="F85" s="346" t="s">
        <v>1865</v>
      </c>
      <c r="G85" s="325" t="s">
        <v>323</v>
      </c>
    </row>
    <row r="86" spans="4:7" ht="22.5" x14ac:dyDescent="0.15">
      <c r="D86" s="316" t="s">
        <v>266</v>
      </c>
      <c r="E86" s="324" t="s">
        <v>256</v>
      </c>
      <c r="F86" s="346" t="s">
        <v>380</v>
      </c>
      <c r="G86" s="348" t="s">
        <v>257</v>
      </c>
    </row>
    <row r="87" spans="4:7" ht="22.5" x14ac:dyDescent="0.15">
      <c r="D87" s="316" t="s">
        <v>267</v>
      </c>
      <c r="E87" s="324" t="s">
        <v>258</v>
      </c>
      <c r="F87" s="347" t="s">
        <v>259</v>
      </c>
      <c r="G87" s="325"/>
    </row>
    <row r="88" spans="4:7" x14ac:dyDescent="0.15">
      <c r="D88" s="323" t="str">
        <f>D87&amp;".1"</f>
        <v>4.1.1</v>
      </c>
      <c r="E88" s="326" t="s">
        <v>3</v>
      </c>
      <c r="F88" s="346" t="str">
        <f>IF(region_name="","",region_name)</f>
        <v>Ростовская область</v>
      </c>
      <c r="G88" s="348" t="s">
        <v>260</v>
      </c>
    </row>
    <row r="89" spans="4:7" x14ac:dyDescent="0.15">
      <c r="D89" s="316" t="s">
        <v>268</v>
      </c>
      <c r="E89" s="327" t="s">
        <v>261</v>
      </c>
      <c r="F89" s="346" t="s">
        <v>1158</v>
      </c>
      <c r="G89" s="349" t="s">
        <v>262</v>
      </c>
    </row>
    <row r="90" spans="4:7" ht="56.25" x14ac:dyDescent="0.15">
      <c r="D90" s="316" t="s">
        <v>269</v>
      </c>
      <c r="E90" s="328" t="s">
        <v>263</v>
      </c>
      <c r="F90" s="346" t="s">
        <v>1866</v>
      </c>
      <c r="G90" s="335" t="s">
        <v>322</v>
      </c>
    </row>
    <row r="91" spans="4:7" x14ac:dyDescent="0.15">
      <c r="D91" s="329"/>
      <c r="E91" s="330"/>
      <c r="F91" s="331"/>
      <c r="G91" s="332"/>
    </row>
    <row r="92" spans="4:7" x14ac:dyDescent="0.15">
      <c r="D92" s="333"/>
      <c r="E92" s="463" t="s">
        <v>264</v>
      </c>
      <c r="F92" s="463"/>
      <c r="G92" s="334"/>
    </row>
  </sheetData>
  <sheetProtection password="FA9C" sheet="1" objects="1" scenarios="1" formatColumns="0" formatRows="0"/>
  <mergeCells count="24">
    <mergeCell ref="D33:F33"/>
    <mergeCell ref="G33:G34"/>
    <mergeCell ref="D44:G44"/>
    <mergeCell ref="D45:F45"/>
    <mergeCell ref="G45:G46"/>
    <mergeCell ref="D56:G56"/>
    <mergeCell ref="E92:F92"/>
    <mergeCell ref="D5:G5"/>
    <mergeCell ref="D6:G6"/>
    <mergeCell ref="D8:G8"/>
    <mergeCell ref="D9:F9"/>
    <mergeCell ref="G9:G10"/>
    <mergeCell ref="D20:G20"/>
    <mergeCell ref="D21:F21"/>
    <mergeCell ref="G21:G22"/>
    <mergeCell ref="D32:G32"/>
    <mergeCell ref="D80:G80"/>
    <mergeCell ref="D81:F81"/>
    <mergeCell ref="G81:G82"/>
    <mergeCell ref="D57:F57"/>
    <mergeCell ref="G57:G58"/>
    <mergeCell ref="D68:G68"/>
    <mergeCell ref="D69:F69"/>
    <mergeCell ref="G69:G70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91:G9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AE35"/>
  <sheetViews>
    <sheetView showGridLines="0" topLeftCell="C21" zoomScaleNormal="100" workbookViewId="0">
      <selection activeCell="H63" sqref="H63"/>
    </sheetView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20" width="40.7109375" style="18" customWidth="1"/>
    <col min="21" max="21" width="93.42578125" style="178" customWidth="1"/>
    <col min="22" max="30" width="10.5703125" style="18"/>
    <col min="31" max="31" width="10.5703125" style="234"/>
    <col min="32" max="16384" width="10.5703125" style="18"/>
  </cols>
  <sheetData>
    <row r="1" spans="1:31" s="178" customFormat="1" ht="15" hidden="1" customHeight="1" x14ac:dyDescent="0.15">
      <c r="C1" s="222"/>
      <c r="G1" s="178">
        <v>4</v>
      </c>
      <c r="I1" s="178">
        <v>5</v>
      </c>
      <c r="K1" s="178">
        <v>6</v>
      </c>
      <c r="M1" s="178">
        <v>7</v>
      </c>
      <c r="O1" s="178">
        <v>8</v>
      </c>
      <c r="Q1" s="178">
        <v>9</v>
      </c>
      <c r="S1" s="178">
        <v>10</v>
      </c>
      <c r="AE1" s="235"/>
    </row>
    <row r="2" spans="1:31" s="178" customFormat="1" ht="15" hidden="1" customHeight="1" x14ac:dyDescent="0.15">
      <c r="C2" s="222"/>
      <c r="AE2" s="235"/>
    </row>
    <row r="3" spans="1:31" ht="22.5" hidden="1" x14ac:dyDescent="0.15">
      <c r="A3" s="18"/>
      <c r="B3" s="471"/>
      <c r="C3" s="411"/>
      <c r="D3" s="364" t="str">
        <f>B3 &amp; ".1"</f>
        <v>.1</v>
      </c>
      <c r="E3" s="359" t="s">
        <v>340</v>
      </c>
      <c r="F3" s="357" t="s">
        <v>259</v>
      </c>
      <c r="G3" s="369"/>
      <c r="H3" s="368"/>
      <c r="I3" s="369"/>
      <c r="J3" s="368"/>
      <c r="K3" s="369"/>
      <c r="L3" s="368"/>
      <c r="M3" s="369"/>
      <c r="N3" s="368"/>
      <c r="O3" s="369"/>
      <c r="P3" s="368"/>
      <c r="Q3" s="369"/>
      <c r="R3" s="368"/>
      <c r="S3" s="369"/>
      <c r="T3" s="368"/>
      <c r="U3" s="312" t="s">
        <v>355</v>
      </c>
    </row>
    <row r="4" spans="1:31" hidden="1" x14ac:dyDescent="0.15">
      <c r="A4" s="18"/>
      <c r="B4" s="471"/>
      <c r="C4" s="411"/>
      <c r="D4" s="364" t="str">
        <f>B3 &amp; ".2"</f>
        <v>.2</v>
      </c>
      <c r="E4" s="359" t="s">
        <v>341</v>
      </c>
      <c r="F4" s="357" t="s">
        <v>259</v>
      </c>
      <c r="G4" s="370"/>
      <c r="H4" s="368"/>
      <c r="I4" s="370"/>
      <c r="J4" s="368"/>
      <c r="K4" s="370"/>
      <c r="L4" s="368"/>
      <c r="M4" s="370"/>
      <c r="N4" s="368"/>
      <c r="O4" s="370"/>
      <c r="P4" s="368"/>
      <c r="Q4" s="370"/>
      <c r="R4" s="368"/>
      <c r="S4" s="370"/>
      <c r="T4" s="368"/>
      <c r="U4" s="312" t="s">
        <v>356</v>
      </c>
    </row>
    <row r="5" spans="1:31" s="178" customFormat="1" ht="15" hidden="1" customHeight="1" x14ac:dyDescent="0.15">
      <c r="C5" s="222"/>
      <c r="AE5" s="235"/>
    </row>
    <row r="6" spans="1:31" ht="22.5" hidden="1" x14ac:dyDescent="0.15">
      <c r="A6" s="18"/>
      <c r="B6" s="471"/>
      <c r="C6" s="411"/>
      <c r="D6" s="364" t="str">
        <f>B6 &amp; ".1"</f>
        <v>.1</v>
      </c>
      <c r="E6" s="359" t="s">
        <v>343</v>
      </c>
      <c r="F6" s="357" t="s">
        <v>259</v>
      </c>
      <c r="G6" s="369"/>
      <c r="H6" s="368"/>
      <c r="I6" s="369"/>
      <c r="J6" s="368"/>
      <c r="K6" s="369"/>
      <c r="L6" s="368"/>
      <c r="M6" s="369"/>
      <c r="N6" s="368"/>
      <c r="O6" s="369"/>
      <c r="P6" s="368"/>
      <c r="Q6" s="369"/>
      <c r="R6" s="368"/>
      <c r="S6" s="369"/>
      <c r="T6" s="368"/>
      <c r="U6" s="312" t="s">
        <v>357</v>
      </c>
    </row>
    <row r="7" spans="1:31" hidden="1" x14ac:dyDescent="0.15">
      <c r="A7" s="18"/>
      <c r="B7" s="471"/>
      <c r="C7" s="411"/>
      <c r="D7" s="364" t="str">
        <f>B6 &amp; ".2"</f>
        <v>.2</v>
      </c>
      <c r="E7" s="359" t="s">
        <v>341</v>
      </c>
      <c r="F7" s="357" t="s">
        <v>259</v>
      </c>
      <c r="G7" s="370"/>
      <c r="H7" s="368"/>
      <c r="I7" s="370"/>
      <c r="J7" s="368"/>
      <c r="K7" s="370"/>
      <c r="L7" s="368"/>
      <c r="M7" s="370"/>
      <c r="N7" s="368"/>
      <c r="O7" s="370"/>
      <c r="P7" s="368"/>
      <c r="Q7" s="370"/>
      <c r="R7" s="368"/>
      <c r="S7" s="370"/>
      <c r="T7" s="368"/>
      <c r="U7" s="312" t="s">
        <v>356</v>
      </c>
    </row>
    <row r="8" spans="1:31" s="178" customFormat="1" ht="15" hidden="1" customHeight="1" x14ac:dyDescent="0.15">
      <c r="C8" s="222"/>
      <c r="AE8" s="235"/>
    </row>
    <row r="9" spans="1:31" ht="22.5" hidden="1" x14ac:dyDescent="0.15">
      <c r="A9" s="18"/>
      <c r="B9" s="471"/>
      <c r="C9" s="411"/>
      <c r="D9" s="364" t="str">
        <f>B9 &amp; ".1"</f>
        <v>.1</v>
      </c>
      <c r="E9" s="359" t="s">
        <v>345</v>
      </c>
      <c r="F9" s="357" t="s">
        <v>259</v>
      </c>
      <c r="G9" s="365" t="s">
        <v>144</v>
      </c>
      <c r="H9" s="366" t="s">
        <v>144</v>
      </c>
      <c r="I9" s="365" t="s">
        <v>144</v>
      </c>
      <c r="J9" s="366" t="s">
        <v>144</v>
      </c>
      <c r="K9" s="365" t="s">
        <v>144</v>
      </c>
      <c r="L9" s="366" t="s">
        <v>144</v>
      </c>
      <c r="M9" s="365" t="s">
        <v>144</v>
      </c>
      <c r="N9" s="366" t="s">
        <v>144</v>
      </c>
      <c r="O9" s="365" t="s">
        <v>144</v>
      </c>
      <c r="P9" s="366" t="s">
        <v>144</v>
      </c>
      <c r="Q9" s="365" t="s">
        <v>144</v>
      </c>
      <c r="R9" s="366" t="s">
        <v>144</v>
      </c>
      <c r="S9" s="365" t="s">
        <v>144</v>
      </c>
      <c r="T9" s="366" t="s">
        <v>144</v>
      </c>
      <c r="U9" s="312"/>
    </row>
    <row r="10" spans="1:31" hidden="1" x14ac:dyDescent="0.15">
      <c r="A10" s="18"/>
      <c r="B10" s="471"/>
      <c r="C10" s="411"/>
      <c r="D10" s="364" t="str">
        <f>B9 &amp; ".2"</f>
        <v>.2</v>
      </c>
      <c r="E10" s="359" t="s">
        <v>346</v>
      </c>
      <c r="F10" s="357" t="s">
        <v>259</v>
      </c>
      <c r="G10" s="367" t="s">
        <v>144</v>
      </c>
      <c r="H10" s="366" t="s">
        <v>144</v>
      </c>
      <c r="I10" s="367" t="s">
        <v>144</v>
      </c>
      <c r="J10" s="366" t="s">
        <v>144</v>
      </c>
      <c r="K10" s="367" t="s">
        <v>144</v>
      </c>
      <c r="L10" s="366" t="s">
        <v>144</v>
      </c>
      <c r="M10" s="367" t="s">
        <v>144</v>
      </c>
      <c r="N10" s="366" t="s">
        <v>144</v>
      </c>
      <c r="O10" s="367" t="s">
        <v>144</v>
      </c>
      <c r="P10" s="366" t="s">
        <v>144</v>
      </c>
      <c r="Q10" s="367" t="s">
        <v>144</v>
      </c>
      <c r="R10" s="366" t="s">
        <v>144</v>
      </c>
      <c r="S10" s="367" t="s">
        <v>144</v>
      </c>
      <c r="T10" s="366" t="s">
        <v>144</v>
      </c>
      <c r="U10" s="312" t="s">
        <v>359</v>
      </c>
    </row>
    <row r="11" spans="1:31" hidden="1" x14ac:dyDescent="0.15">
      <c r="A11" s="18"/>
      <c r="B11" s="471"/>
      <c r="C11" s="411"/>
      <c r="D11" s="364" t="str">
        <f>B9 &amp; ".3"</f>
        <v>.3</v>
      </c>
      <c r="E11" s="359" t="s">
        <v>347</v>
      </c>
      <c r="F11" s="357" t="s">
        <v>259</v>
      </c>
      <c r="G11" s="367" t="s">
        <v>144</v>
      </c>
      <c r="H11" s="366" t="s">
        <v>144</v>
      </c>
      <c r="I11" s="367" t="s">
        <v>144</v>
      </c>
      <c r="J11" s="366" t="s">
        <v>144</v>
      </c>
      <c r="K11" s="367" t="s">
        <v>144</v>
      </c>
      <c r="L11" s="366" t="s">
        <v>144</v>
      </c>
      <c r="M11" s="367" t="s">
        <v>144</v>
      </c>
      <c r="N11" s="366" t="s">
        <v>144</v>
      </c>
      <c r="O11" s="367" t="s">
        <v>144</v>
      </c>
      <c r="P11" s="366" t="s">
        <v>144</v>
      </c>
      <c r="Q11" s="367" t="s">
        <v>144</v>
      </c>
      <c r="R11" s="366" t="s">
        <v>144</v>
      </c>
      <c r="S11" s="367" t="s">
        <v>144</v>
      </c>
      <c r="T11" s="366" t="s">
        <v>144</v>
      </c>
      <c r="U11" s="312" t="s">
        <v>360</v>
      </c>
    </row>
    <row r="12" spans="1:31" s="178" customFormat="1" ht="15" hidden="1" customHeight="1" x14ac:dyDescent="0.15">
      <c r="C12" s="222"/>
      <c r="AE12" s="235"/>
    </row>
    <row r="13" spans="1:31" ht="33.75" hidden="1" x14ac:dyDescent="0.15">
      <c r="A13" s="18"/>
      <c r="B13" s="471"/>
      <c r="C13" s="411"/>
      <c r="D13" s="364" t="str">
        <f>B13 &amp; ".1"</f>
        <v>.1</v>
      </c>
      <c r="E13" s="359" t="s">
        <v>349</v>
      </c>
      <c r="F13" s="357" t="s">
        <v>259</v>
      </c>
      <c r="G13" s="365" t="s">
        <v>144</v>
      </c>
      <c r="H13" s="366" t="s">
        <v>144</v>
      </c>
      <c r="I13" s="365" t="s">
        <v>144</v>
      </c>
      <c r="J13" s="366" t="s">
        <v>144</v>
      </c>
      <c r="K13" s="365" t="s">
        <v>144</v>
      </c>
      <c r="L13" s="366" t="s">
        <v>144</v>
      </c>
      <c r="M13" s="365" t="s">
        <v>144</v>
      </c>
      <c r="N13" s="366" t="s">
        <v>144</v>
      </c>
      <c r="O13" s="365" t="s">
        <v>144</v>
      </c>
      <c r="P13" s="366" t="s">
        <v>144</v>
      </c>
      <c r="Q13" s="365" t="s">
        <v>144</v>
      </c>
      <c r="R13" s="366" t="s">
        <v>144</v>
      </c>
      <c r="S13" s="365" t="s">
        <v>144</v>
      </c>
      <c r="T13" s="366" t="s">
        <v>144</v>
      </c>
      <c r="U13" s="312" t="s">
        <v>362</v>
      </c>
    </row>
    <row r="14" spans="1:31" hidden="1" x14ac:dyDescent="0.15">
      <c r="B14" s="471"/>
      <c r="C14" s="411"/>
      <c r="D14" s="364" t="str">
        <f>B13 &amp; ".2"</f>
        <v>.2</v>
      </c>
      <c r="E14" s="359" t="s">
        <v>350</v>
      </c>
      <c r="F14" s="357" t="s">
        <v>259</v>
      </c>
      <c r="G14" s="367" t="s">
        <v>144</v>
      </c>
      <c r="H14" s="366" t="s">
        <v>144</v>
      </c>
      <c r="I14" s="367" t="s">
        <v>144</v>
      </c>
      <c r="J14" s="366" t="s">
        <v>144</v>
      </c>
      <c r="K14" s="367" t="s">
        <v>144</v>
      </c>
      <c r="L14" s="366" t="s">
        <v>144</v>
      </c>
      <c r="M14" s="367" t="s">
        <v>144</v>
      </c>
      <c r="N14" s="366" t="s">
        <v>144</v>
      </c>
      <c r="O14" s="367" t="s">
        <v>144</v>
      </c>
      <c r="P14" s="366" t="s">
        <v>144</v>
      </c>
      <c r="Q14" s="367" t="s">
        <v>144</v>
      </c>
      <c r="R14" s="366" t="s">
        <v>144</v>
      </c>
      <c r="S14" s="367" t="s">
        <v>144</v>
      </c>
      <c r="T14" s="366" t="s">
        <v>144</v>
      </c>
      <c r="U14" s="312" t="s">
        <v>363</v>
      </c>
    </row>
    <row r="15" spans="1:31" s="178" customFormat="1" ht="15" hidden="1" customHeight="1" x14ac:dyDescent="0.15">
      <c r="C15" s="222"/>
      <c r="AE15" s="235"/>
    </row>
    <row r="16" spans="1:31" s="178" customFormat="1" ht="15" hidden="1" customHeight="1" x14ac:dyDescent="0.15">
      <c r="C16" s="222"/>
      <c r="AE16" s="235"/>
    </row>
    <row r="17" spans="1:31" s="178" customFormat="1" ht="15" hidden="1" customHeight="1" x14ac:dyDescent="0.15">
      <c r="C17" s="222"/>
      <c r="AE17" s="235"/>
    </row>
    <row r="18" spans="1:31" s="178" customFormat="1" ht="15" hidden="1" customHeight="1" x14ac:dyDescent="0.15">
      <c r="C18" s="222"/>
      <c r="AE18" s="235"/>
    </row>
    <row r="19" spans="1:31" s="178" customFormat="1" ht="15" hidden="1" customHeight="1" x14ac:dyDescent="0.15">
      <c r="C19" s="222"/>
      <c r="AE19" s="235"/>
    </row>
    <row r="20" spans="1:31" s="178" customFormat="1" ht="15" hidden="1" customHeight="1" x14ac:dyDescent="0.15">
      <c r="C20" s="222"/>
      <c r="AE20" s="235"/>
    </row>
    <row r="21" spans="1:31" ht="11.25" customHeight="1" x14ac:dyDescent="0.15"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</row>
    <row r="22" spans="1:31" ht="29.25" customHeight="1" x14ac:dyDescent="0.15">
      <c r="C22" s="71"/>
      <c r="D22" s="464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64"/>
      <c r="F22" s="464"/>
      <c r="G22" s="464"/>
      <c r="H22" s="355"/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224"/>
    </row>
    <row r="23" spans="1:31" ht="15" customHeight="1" x14ac:dyDescent="0.15">
      <c r="C23" s="71"/>
      <c r="D23" s="465" t="str">
        <f>IF(org=0,"Не определено",org)</f>
        <v>ООО "Шахтинская ГТЭС"</v>
      </c>
      <c r="E23" s="465"/>
      <c r="F23" s="465"/>
      <c r="G23" s="465"/>
      <c r="H23" s="355"/>
      <c r="I23" s="355"/>
      <c r="J23" s="355"/>
      <c r="K23" s="355"/>
      <c r="L23" s="355"/>
      <c r="M23" s="355"/>
      <c r="N23" s="355"/>
      <c r="O23" s="355"/>
      <c r="P23" s="355"/>
      <c r="Q23" s="355"/>
      <c r="R23" s="355"/>
      <c r="S23" s="355"/>
      <c r="T23" s="355"/>
      <c r="U23" s="224"/>
    </row>
    <row r="24" spans="1:31" ht="11.25" customHeight="1" x14ac:dyDescent="0.15">
      <c r="C24" s="71"/>
      <c r="D24" s="72"/>
      <c r="E24" s="72"/>
      <c r="F24" s="72"/>
      <c r="G24" s="224">
        <v>22</v>
      </c>
      <c r="H24" s="224"/>
      <c r="I24" s="224">
        <v>25</v>
      </c>
      <c r="J24" s="224"/>
      <c r="K24" s="224">
        <v>28</v>
      </c>
      <c r="L24" s="224"/>
      <c r="M24" s="224">
        <v>31</v>
      </c>
      <c r="N24" s="224"/>
      <c r="O24" s="224">
        <v>34</v>
      </c>
      <c r="P24" s="224"/>
      <c r="Q24" s="224">
        <v>37</v>
      </c>
      <c r="R24" s="224"/>
      <c r="S24" s="224">
        <v>40</v>
      </c>
      <c r="T24" s="224"/>
    </row>
    <row r="25" spans="1:31" ht="101.1" customHeight="1" x14ac:dyDescent="0.15">
      <c r="C25" s="71"/>
      <c r="D25" s="413" t="s">
        <v>25</v>
      </c>
      <c r="E25" s="468" t="s">
        <v>251</v>
      </c>
      <c r="F25" s="468" t="s">
        <v>159</v>
      </c>
      <c r="G25" s="469" t="s">
        <v>1858</v>
      </c>
      <c r="H25" s="470"/>
      <c r="I25" s="469" t="s">
        <v>1859</v>
      </c>
      <c r="J25" s="470"/>
      <c r="K25" s="469" t="s">
        <v>1860</v>
      </c>
      <c r="L25" s="470"/>
      <c r="M25" s="469" t="s">
        <v>1861</v>
      </c>
      <c r="N25" s="470"/>
      <c r="O25" s="469" t="s">
        <v>1862</v>
      </c>
      <c r="P25" s="470"/>
      <c r="Q25" s="469" t="s">
        <v>1863</v>
      </c>
      <c r="R25" s="470"/>
      <c r="S25" s="469" t="s">
        <v>1864</v>
      </c>
      <c r="T25" s="470"/>
      <c r="U25" s="466" t="s">
        <v>231</v>
      </c>
    </row>
    <row r="26" spans="1:31" ht="21" customHeight="1" x14ac:dyDescent="0.15">
      <c r="C26" s="71"/>
      <c r="D26" s="413"/>
      <c r="E26" s="468"/>
      <c r="F26" s="468"/>
      <c r="G26" s="314" t="s">
        <v>220</v>
      </c>
      <c r="H26" s="354" t="s">
        <v>236</v>
      </c>
      <c r="I26" s="314" t="s">
        <v>220</v>
      </c>
      <c r="J26" s="354" t="s">
        <v>236</v>
      </c>
      <c r="K26" s="314" t="s">
        <v>220</v>
      </c>
      <c r="L26" s="354" t="s">
        <v>236</v>
      </c>
      <c r="M26" s="314" t="s">
        <v>220</v>
      </c>
      <c r="N26" s="354" t="s">
        <v>236</v>
      </c>
      <c r="O26" s="314" t="s">
        <v>220</v>
      </c>
      <c r="P26" s="354" t="s">
        <v>236</v>
      </c>
      <c r="Q26" s="314" t="s">
        <v>220</v>
      </c>
      <c r="R26" s="354" t="s">
        <v>236</v>
      </c>
      <c r="S26" s="314" t="s">
        <v>220</v>
      </c>
      <c r="T26" s="354" t="s">
        <v>236</v>
      </c>
      <c r="U26" s="467"/>
    </row>
    <row r="27" spans="1:31" ht="15" hidden="1" customHeight="1" x14ac:dyDescent="0.15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223" t="str">
        <f>K1&amp;".1"</f>
        <v>6.1</v>
      </c>
      <c r="L27" s="223"/>
      <c r="M27" s="223" t="str">
        <f>M1&amp;".1"</f>
        <v>7.1</v>
      </c>
      <c r="N27" s="223"/>
      <c r="O27" s="223" t="str">
        <f>O1&amp;".1"</f>
        <v>8.1</v>
      </c>
      <c r="P27" s="223"/>
      <c r="Q27" s="223" t="str">
        <f>Q1&amp;".1"</f>
        <v>9.1</v>
      </c>
      <c r="R27" s="223"/>
      <c r="S27" s="223" t="str">
        <f>S1&amp;".1"</f>
        <v>10.1</v>
      </c>
      <c r="T27" s="223"/>
      <c r="U27" s="312"/>
    </row>
    <row r="28" spans="1:31" ht="22.5" x14ac:dyDescent="0.15">
      <c r="A28" s="18"/>
      <c r="B28" s="18" t="s">
        <v>365</v>
      </c>
      <c r="C28" s="39"/>
      <c r="D28" s="356">
        <v>1</v>
      </c>
      <c r="E28" s="358" t="s">
        <v>339</v>
      </c>
      <c r="F28" s="357" t="s">
        <v>259</v>
      </c>
      <c r="G28" s="357" t="s">
        <v>259</v>
      </c>
      <c r="H28" s="357" t="s">
        <v>259</v>
      </c>
      <c r="I28" s="357" t="s">
        <v>259</v>
      </c>
      <c r="J28" s="357" t="s">
        <v>259</v>
      </c>
      <c r="K28" s="357" t="s">
        <v>259</v>
      </c>
      <c r="L28" s="357" t="s">
        <v>259</v>
      </c>
      <c r="M28" s="357" t="s">
        <v>259</v>
      </c>
      <c r="N28" s="357" t="s">
        <v>259</v>
      </c>
      <c r="O28" s="357" t="s">
        <v>259</v>
      </c>
      <c r="P28" s="357" t="s">
        <v>259</v>
      </c>
      <c r="Q28" s="357" t="s">
        <v>259</v>
      </c>
      <c r="R28" s="357" t="s">
        <v>259</v>
      </c>
      <c r="S28" s="357" t="s">
        <v>259</v>
      </c>
      <c r="T28" s="357" t="s">
        <v>259</v>
      </c>
      <c r="U28" s="312"/>
    </row>
    <row r="29" spans="1:31" ht="11.25" x14ac:dyDescent="0.15">
      <c r="A29" s="18"/>
      <c r="C29" s="18"/>
      <c r="D29" s="270"/>
      <c r="E29" s="180" t="s">
        <v>351</v>
      </c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5"/>
      <c r="AE29" s="18"/>
    </row>
    <row r="30" spans="1:31" ht="22.5" x14ac:dyDescent="0.15">
      <c r="A30" s="18"/>
      <c r="B30" s="18" t="s">
        <v>366</v>
      </c>
      <c r="C30" s="39"/>
      <c r="D30" s="356">
        <v>2</v>
      </c>
      <c r="E30" s="358" t="s">
        <v>342</v>
      </c>
      <c r="F30" s="357" t="s">
        <v>259</v>
      </c>
      <c r="G30" s="357" t="s">
        <v>259</v>
      </c>
      <c r="H30" s="357" t="s">
        <v>259</v>
      </c>
      <c r="I30" s="357" t="s">
        <v>259</v>
      </c>
      <c r="J30" s="357" t="s">
        <v>259</v>
      </c>
      <c r="K30" s="357" t="s">
        <v>259</v>
      </c>
      <c r="L30" s="357" t="s">
        <v>259</v>
      </c>
      <c r="M30" s="357" t="s">
        <v>259</v>
      </c>
      <c r="N30" s="357" t="s">
        <v>259</v>
      </c>
      <c r="O30" s="357" t="s">
        <v>259</v>
      </c>
      <c r="P30" s="357" t="s">
        <v>259</v>
      </c>
      <c r="Q30" s="357" t="s">
        <v>259</v>
      </c>
      <c r="R30" s="357" t="s">
        <v>259</v>
      </c>
      <c r="S30" s="357" t="s">
        <v>259</v>
      </c>
      <c r="T30" s="357" t="s">
        <v>259</v>
      </c>
      <c r="U30" s="312"/>
    </row>
    <row r="31" spans="1:31" ht="11.25" x14ac:dyDescent="0.15">
      <c r="A31" s="18"/>
      <c r="C31" s="18"/>
      <c r="D31" s="270"/>
      <c r="E31" s="180" t="s">
        <v>352</v>
      </c>
      <c r="F31" s="313"/>
      <c r="G31" s="361"/>
      <c r="H31" s="313"/>
      <c r="I31" s="361"/>
      <c r="J31" s="313"/>
      <c r="K31" s="361"/>
      <c r="L31" s="313"/>
      <c r="M31" s="361"/>
      <c r="N31" s="313"/>
      <c r="O31" s="361"/>
      <c r="P31" s="313"/>
      <c r="Q31" s="361"/>
      <c r="R31" s="313"/>
      <c r="S31" s="361"/>
      <c r="T31" s="313"/>
      <c r="U31" s="315"/>
      <c r="AE31" s="18"/>
    </row>
    <row r="32" spans="1:31" ht="67.5" x14ac:dyDescent="0.15">
      <c r="A32" s="18"/>
      <c r="B32" s="18" t="s">
        <v>367</v>
      </c>
      <c r="C32" s="39"/>
      <c r="D32" s="356">
        <v>3</v>
      </c>
      <c r="E32" s="358" t="s">
        <v>344</v>
      </c>
      <c r="F32" s="360" t="s">
        <v>259</v>
      </c>
      <c r="G32" s="353" t="s">
        <v>364</v>
      </c>
      <c r="H32" s="357" t="s">
        <v>259</v>
      </c>
      <c r="I32" s="353" t="s">
        <v>364</v>
      </c>
      <c r="J32" s="357" t="s">
        <v>259</v>
      </c>
      <c r="K32" s="353" t="s">
        <v>364</v>
      </c>
      <c r="L32" s="357" t="s">
        <v>259</v>
      </c>
      <c r="M32" s="353" t="s">
        <v>364</v>
      </c>
      <c r="N32" s="357" t="s">
        <v>259</v>
      </c>
      <c r="O32" s="353" t="s">
        <v>364</v>
      </c>
      <c r="P32" s="357" t="s">
        <v>259</v>
      </c>
      <c r="Q32" s="353" t="s">
        <v>364</v>
      </c>
      <c r="R32" s="357" t="s">
        <v>259</v>
      </c>
      <c r="S32" s="353" t="s">
        <v>364</v>
      </c>
      <c r="T32" s="357" t="s">
        <v>259</v>
      </c>
      <c r="U32" s="312" t="s">
        <v>358</v>
      </c>
    </row>
    <row r="33" spans="1:31" ht="11.25" x14ac:dyDescent="0.15">
      <c r="A33" s="18"/>
      <c r="C33" s="18"/>
      <c r="D33" s="270"/>
      <c r="E33" s="180" t="s">
        <v>353</v>
      </c>
      <c r="F33" s="313"/>
      <c r="G33" s="361"/>
      <c r="H33" s="361"/>
      <c r="I33" s="361"/>
      <c r="J33" s="361"/>
      <c r="K33" s="361"/>
      <c r="L33" s="361"/>
      <c r="M33" s="361"/>
      <c r="N33" s="361"/>
      <c r="O33" s="361"/>
      <c r="P33" s="361"/>
      <c r="Q33" s="361"/>
      <c r="R33" s="361"/>
      <c r="S33" s="361"/>
      <c r="T33" s="361"/>
      <c r="U33" s="315"/>
      <c r="AE33" s="18"/>
    </row>
    <row r="34" spans="1:31" ht="67.5" x14ac:dyDescent="0.15">
      <c r="A34" s="18"/>
      <c r="B34" s="18" t="s">
        <v>368</v>
      </c>
      <c r="C34" s="39"/>
      <c r="D34" s="356">
        <v>4</v>
      </c>
      <c r="E34" s="358" t="s">
        <v>348</v>
      </c>
      <c r="F34" s="360" t="s">
        <v>259</v>
      </c>
      <c r="G34" s="353" t="s">
        <v>364</v>
      </c>
      <c r="H34" s="253" t="s">
        <v>259</v>
      </c>
      <c r="I34" s="353" t="s">
        <v>364</v>
      </c>
      <c r="J34" s="253" t="s">
        <v>259</v>
      </c>
      <c r="K34" s="353" t="s">
        <v>364</v>
      </c>
      <c r="L34" s="253" t="s">
        <v>259</v>
      </c>
      <c r="M34" s="353" t="s">
        <v>364</v>
      </c>
      <c r="N34" s="253" t="s">
        <v>259</v>
      </c>
      <c r="O34" s="353" t="s">
        <v>364</v>
      </c>
      <c r="P34" s="253" t="s">
        <v>259</v>
      </c>
      <c r="Q34" s="353" t="s">
        <v>364</v>
      </c>
      <c r="R34" s="253" t="s">
        <v>259</v>
      </c>
      <c r="S34" s="353" t="s">
        <v>364</v>
      </c>
      <c r="T34" s="253" t="s">
        <v>259</v>
      </c>
      <c r="U34" s="362" t="s">
        <v>361</v>
      </c>
    </row>
    <row r="35" spans="1:31" ht="11.25" x14ac:dyDescent="0.15">
      <c r="A35" s="18"/>
      <c r="C35" s="18"/>
      <c r="D35" s="270"/>
      <c r="E35" s="180" t="s">
        <v>354</v>
      </c>
      <c r="F35" s="313"/>
      <c r="G35" s="313"/>
      <c r="H35" s="363"/>
      <c r="I35" s="313"/>
      <c r="J35" s="363"/>
      <c r="K35" s="313"/>
      <c r="L35" s="363"/>
      <c r="M35" s="313"/>
      <c r="N35" s="363"/>
      <c r="O35" s="313"/>
      <c r="P35" s="363"/>
      <c r="Q35" s="313"/>
      <c r="R35" s="363"/>
      <c r="S35" s="313"/>
      <c r="T35" s="363"/>
      <c r="U35" s="315"/>
      <c r="AE35" s="18"/>
    </row>
  </sheetData>
  <sheetProtection password="FA9C" sheet="1" objects="1" scenarios="1" formatColumns="0" formatRows="0"/>
  <mergeCells count="21">
    <mergeCell ref="B3:B4"/>
    <mergeCell ref="B6:B7"/>
    <mergeCell ref="B13:B14"/>
    <mergeCell ref="B9:B11"/>
    <mergeCell ref="O25:P25"/>
    <mergeCell ref="Q25:R25"/>
    <mergeCell ref="S25:T25"/>
    <mergeCell ref="C3:C4"/>
    <mergeCell ref="C6:C7"/>
    <mergeCell ref="C13:C14"/>
    <mergeCell ref="C9:C11"/>
    <mergeCell ref="U25:U26"/>
    <mergeCell ref="D22:G22"/>
    <mergeCell ref="D23:G23"/>
    <mergeCell ref="D25:D26"/>
    <mergeCell ref="E25:E26"/>
    <mergeCell ref="F25:F26"/>
    <mergeCell ref="G25:H25"/>
    <mergeCell ref="I25:J25"/>
    <mergeCell ref="K25:L25"/>
    <mergeCell ref="M25:N25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K3 K6 K9 K13 M3 M6 M9 M13 O3 O6 O9 O13 Q3 Q6 Q9 Q13 S3 S6 S9 S1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K4 K7 K10:K11 K14 M4 M7 M10:M11 M14 O4 O7 O10:O11 O14 Q4 Q7 Q10:Q11 Q14 S4 S7 S10:S11 S14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9:J11 J13:J14 J3:J4 J6:J7 L9:L11 L13:L14 L3:L4 L6:L7 N9:N11 N13:N14 N3:N4 N6:N7 P9:P11 P13:P14 P3:P4 P6:P7 R9:R11 R13:R14 R3:R4 R6:R7 T6:T7 T9:T11 T13:T14 T3:T4">
      <formula1>900</formula1>
    </dataValidation>
    <dataValidation allowBlank="1" showInputMessage="1" showErrorMessage="1" prompt="Для выбора выполните двойной щелчок левой клавиши мыши по ячейке." sqref="G34 G32 I34 I32 K34 K32 M34 M32 O34 O32 Q34 Q32 S34 S32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 x14ac:dyDescent="0.2">
      <c r="C1" s="77"/>
      <c r="U1" s="243"/>
    </row>
    <row r="2" spans="3:21" s="78" customFormat="1" hidden="1" x14ac:dyDescent="0.2">
      <c r="C2" s="77"/>
      <c r="U2" s="243"/>
    </row>
    <row r="3" spans="3:21" s="78" customFormat="1" hidden="1" x14ac:dyDescent="0.2">
      <c r="C3" s="77"/>
      <c r="U3" s="243"/>
    </row>
    <row r="4" spans="3:21" s="78" customFormat="1" hidden="1" x14ac:dyDescent="0.2">
      <c r="C4" s="77"/>
      <c r="U4" s="243"/>
    </row>
    <row r="5" spans="3:21" s="78" customFormat="1" hidden="1" x14ac:dyDescent="0.2">
      <c r="C5" s="77"/>
      <c r="U5" s="243"/>
    </row>
    <row r="6" spans="3:21" s="78" customFormat="1" ht="10.5" customHeight="1" x14ac:dyDescent="0.2">
      <c r="C6" s="79"/>
      <c r="D6" s="80"/>
      <c r="E6" s="80"/>
      <c r="U6" s="243"/>
    </row>
    <row r="7" spans="3:21" s="78" customFormat="1" ht="20.100000000000001" customHeight="1" x14ac:dyDescent="0.2">
      <c r="C7" s="79"/>
      <c r="D7" s="472" t="s">
        <v>160</v>
      </c>
      <c r="E7" s="472"/>
      <c r="U7" s="243"/>
    </row>
    <row r="8" spans="3:21" s="78" customFormat="1" ht="15" customHeight="1" x14ac:dyDescent="0.2">
      <c r="C8" s="79"/>
      <c r="D8" s="473" t="str">
        <f>IF(org=0,"Не определено",org)</f>
        <v>ООО "Шахтинская ГТЭС"</v>
      </c>
      <c r="E8" s="473"/>
      <c r="U8" s="243"/>
    </row>
    <row r="9" spans="3:21" s="78" customFormat="1" ht="6.95" customHeight="1" x14ac:dyDescent="0.2">
      <c r="C9" s="79"/>
      <c r="D9" s="80"/>
      <c r="E9" s="80"/>
      <c r="U9" s="243"/>
    </row>
    <row r="10" spans="3:21" s="78" customFormat="1" ht="22.5" customHeight="1" x14ac:dyDescent="0.2">
      <c r="C10" s="79"/>
      <c r="D10" s="49" t="s">
        <v>25</v>
      </c>
      <c r="E10" s="48" t="s">
        <v>121</v>
      </c>
      <c r="U10" s="243"/>
    </row>
    <row r="11" spans="3:21" s="78" customFormat="1" ht="11.25" customHeight="1" x14ac:dyDescent="0.2">
      <c r="C11" s="79"/>
      <c r="D11" s="74" t="s">
        <v>26</v>
      </c>
      <c r="E11" s="74" t="s">
        <v>0</v>
      </c>
      <c r="U11" s="243"/>
    </row>
    <row r="12" spans="3:21" s="78" customFormat="1" ht="15" hidden="1" customHeight="1" x14ac:dyDescent="0.2">
      <c r="C12" s="79"/>
      <c r="D12" s="81">
        <v>0</v>
      </c>
      <c r="E12" s="50"/>
      <c r="U12" s="243"/>
    </row>
    <row r="13" spans="3:21" s="78" customFormat="1" ht="14.1" customHeight="1" x14ac:dyDescent="0.2">
      <c r="C13" s="82"/>
      <c r="D13" s="81">
        <v>1</v>
      </c>
      <c r="E13" s="51"/>
      <c r="U13" s="243"/>
    </row>
    <row r="14" spans="3:21" s="78" customFormat="1" ht="15" customHeight="1" x14ac:dyDescent="0.2">
      <c r="C14" s="79"/>
      <c r="D14" s="87"/>
      <c r="E14" s="88" t="s">
        <v>169</v>
      </c>
      <c r="U14" s="243"/>
    </row>
    <row r="15" spans="3:21" s="78" customFormat="1" ht="11.25" customHeight="1" x14ac:dyDescent="0.2">
      <c r="C15" s="77"/>
      <c r="U15" s="243"/>
    </row>
    <row r="16" spans="3:21" s="78" customFormat="1" x14ac:dyDescent="0.2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 x14ac:dyDescent="0.15"/>
  <cols>
    <col min="1" max="1" width="9.140625" style="255" hidden="1" customWidth="1"/>
    <col min="2" max="2" width="9.140625" style="256" hidden="1" customWidth="1"/>
    <col min="3" max="3" width="3.7109375" style="257" customWidth="1"/>
    <col min="4" max="4" width="7" style="258" bestFit="1" customWidth="1"/>
    <col min="5" max="5" width="11.28515625" style="258" customWidth="1"/>
    <col min="6" max="6" width="41" style="258" customWidth="1"/>
    <col min="7" max="7" width="18" style="258" customWidth="1"/>
    <col min="8" max="8" width="13.140625" style="258" customWidth="1"/>
    <col min="9" max="9" width="11.42578125" style="258" customWidth="1"/>
    <col min="10" max="10" width="42.140625" style="258" customWidth="1"/>
    <col min="11" max="11" width="115.7109375" style="258" customWidth="1"/>
    <col min="12" max="12" width="3.7109375" style="258" customWidth="1"/>
    <col min="13" max="16384" width="9.140625" style="258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18" customFormat="1" ht="22.5" x14ac:dyDescent="0.15">
      <c r="A5" s="32"/>
      <c r="C5" s="39"/>
      <c r="D5" s="477" t="s">
        <v>229</v>
      </c>
      <c r="E5" s="477"/>
      <c r="F5" s="477"/>
      <c r="G5" s="477"/>
      <c r="H5" s="477"/>
      <c r="I5" s="477"/>
      <c r="J5" s="477"/>
      <c r="K5" s="259"/>
    </row>
    <row r="6" spans="1:14" s="281" customFormat="1" ht="3" hidden="1" customHeight="1" x14ac:dyDescent="0.15">
      <c r="A6" s="277"/>
      <c r="B6" s="278"/>
      <c r="C6" s="279"/>
      <c r="D6" s="280"/>
      <c r="E6" s="280"/>
      <c r="G6" s="280"/>
      <c r="H6" s="280"/>
      <c r="I6" s="280"/>
      <c r="J6" s="280"/>
      <c r="K6" s="280"/>
    </row>
    <row r="7" spans="1:14" s="277" customFormat="1" ht="3" customHeight="1" x14ac:dyDescent="0.15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 s="281" customFormat="1" x14ac:dyDescent="0.15">
      <c r="A8" s="277"/>
      <c r="B8" s="278"/>
      <c r="C8" s="279"/>
      <c r="D8" s="478" t="s">
        <v>230</v>
      </c>
      <c r="E8" s="478"/>
      <c r="F8" s="478"/>
      <c r="G8" s="478"/>
      <c r="H8" s="478"/>
      <c r="I8" s="478"/>
      <c r="J8" s="478"/>
      <c r="K8" s="478" t="s">
        <v>231</v>
      </c>
    </row>
    <row r="9" spans="1:14" s="281" customFormat="1" x14ac:dyDescent="0.15">
      <c r="A9" s="277"/>
      <c r="B9" s="278"/>
      <c r="C9" s="279"/>
      <c r="D9" s="478" t="s">
        <v>25</v>
      </c>
      <c r="E9" s="478" t="s">
        <v>232</v>
      </c>
      <c r="F9" s="478"/>
      <c r="G9" s="478" t="s">
        <v>233</v>
      </c>
      <c r="H9" s="478"/>
      <c r="I9" s="478"/>
      <c r="J9" s="478"/>
      <c r="K9" s="478"/>
    </row>
    <row r="10" spans="1:14" s="281" customFormat="1" ht="22.5" x14ac:dyDescent="0.15">
      <c r="A10" s="277"/>
      <c r="B10" s="278"/>
      <c r="C10" s="279"/>
      <c r="D10" s="478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78"/>
    </row>
    <row r="11" spans="1:14" s="281" customFormat="1" ht="12" customHeight="1" x14ac:dyDescent="0.15">
      <c r="A11" s="277"/>
      <c r="B11" s="278"/>
      <c r="C11" s="279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 x14ac:dyDescent="0.15">
      <c r="A12" s="260" t="s">
        <v>1</v>
      </c>
      <c r="B12" s="261" t="s">
        <v>144</v>
      </c>
      <c r="C12" s="262"/>
      <c r="D12" s="263" t="s">
        <v>26</v>
      </c>
      <c r="E12" s="264"/>
      <c r="F12" s="265"/>
      <c r="G12" s="265"/>
      <c r="H12" s="265"/>
      <c r="I12" s="266"/>
      <c r="J12" s="267"/>
      <c r="K12" s="474" t="s">
        <v>237</v>
      </c>
      <c r="M12" s="268" t="str">
        <f>IF(ISERROR(INDEX(kind_of_nameforms,MATCH(E12,kind_of_forms,0),1)),"",INDEX(kind_of_nameforms,MATCH(E12,kind_of_forms,0),1))</f>
        <v/>
      </c>
      <c r="N12" s="269"/>
    </row>
    <row r="13" spans="1:14" ht="15" customHeight="1" x14ac:dyDescent="0.15">
      <c r="A13" s="258"/>
      <c r="B13" s="258"/>
      <c r="C13" s="258"/>
      <c r="D13" s="270"/>
      <c r="E13" s="271" t="s">
        <v>169</v>
      </c>
      <c r="F13" s="272"/>
      <c r="G13" s="272"/>
      <c r="H13" s="272"/>
      <c r="I13" s="272"/>
      <c r="J13" s="273"/>
      <c r="K13" s="475"/>
    </row>
    <row r="14" spans="1:14" ht="3" customHeight="1" x14ac:dyDescent="0.15">
      <c r="A14" s="258"/>
      <c r="B14" s="258"/>
      <c r="C14" s="258"/>
    </row>
    <row r="15" spans="1:14" ht="27.75" customHeight="1" x14ac:dyDescent="0.15">
      <c r="E15" s="476" t="s">
        <v>238</v>
      </c>
      <c r="F15" s="476"/>
      <c r="G15" s="476"/>
      <c r="H15" s="476"/>
      <c r="I15" s="476"/>
      <c r="J15" s="476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 x14ac:dyDescent="0.2">
      <c r="C1" s="85"/>
      <c r="L1" s="243"/>
    </row>
    <row r="2" spans="3:12" s="78" customFormat="1" hidden="1" x14ac:dyDescent="0.2">
      <c r="C2" s="85"/>
      <c r="L2" s="243"/>
    </row>
    <row r="3" spans="3:12" s="78" customFormat="1" hidden="1" x14ac:dyDescent="0.2">
      <c r="C3" s="85"/>
      <c r="L3" s="243"/>
    </row>
    <row r="4" spans="3:12" s="78" customFormat="1" hidden="1" x14ac:dyDescent="0.2">
      <c r="C4" s="85"/>
      <c r="L4" s="243"/>
    </row>
    <row r="5" spans="3:12" s="78" customFormat="1" hidden="1" x14ac:dyDescent="0.2">
      <c r="C5" s="85"/>
      <c r="L5" s="243"/>
    </row>
    <row r="6" spans="3:12" s="78" customFormat="1" ht="10.5" customHeight="1" x14ac:dyDescent="0.2">
      <c r="C6" s="86"/>
      <c r="D6" s="80"/>
      <c r="E6" s="80"/>
      <c r="L6" s="243"/>
    </row>
    <row r="7" spans="3:12" s="78" customFormat="1" ht="20.100000000000001" customHeight="1" x14ac:dyDescent="0.2">
      <c r="C7" s="86"/>
      <c r="D7" s="479" t="s">
        <v>6</v>
      </c>
      <c r="E7" s="479"/>
      <c r="L7" s="243"/>
    </row>
    <row r="8" spans="3:12" s="78" customFormat="1" ht="15" customHeight="1" x14ac:dyDescent="0.2">
      <c r="C8" s="86"/>
      <c r="D8" s="473" t="str">
        <f>IF(org=0,"Не определено",org)</f>
        <v>ООО "Шахтинская ГТЭС"</v>
      </c>
      <c r="E8" s="473"/>
      <c r="L8" s="243"/>
    </row>
    <row r="9" spans="3:12" s="78" customFormat="1" ht="6.95" customHeight="1" x14ac:dyDescent="0.2">
      <c r="C9" s="86"/>
      <c r="D9" s="80"/>
      <c r="E9" s="80"/>
      <c r="L9" s="243"/>
    </row>
    <row r="10" spans="3:12" s="78" customFormat="1" ht="22.5" customHeight="1" x14ac:dyDescent="0.2">
      <c r="C10" s="86"/>
      <c r="D10" s="49" t="s">
        <v>25</v>
      </c>
      <c r="E10" s="48" t="s">
        <v>29</v>
      </c>
      <c r="L10" s="243"/>
    </row>
    <row r="11" spans="3:12" s="78" customFormat="1" ht="11.25" customHeight="1" x14ac:dyDescent="0.2">
      <c r="C11" s="86"/>
      <c r="D11" s="74" t="s">
        <v>26</v>
      </c>
      <c r="E11" s="74" t="s">
        <v>0</v>
      </c>
      <c r="L11" s="243"/>
    </row>
    <row r="12" spans="3:12" s="78" customFormat="1" ht="15" hidden="1" customHeight="1" x14ac:dyDescent="0.2">
      <c r="C12" s="86"/>
      <c r="D12" s="81">
        <v>0</v>
      </c>
      <c r="E12" s="50"/>
      <c r="L12" s="243"/>
    </row>
    <row r="13" spans="3:12" s="78" customFormat="1" ht="15" customHeight="1" x14ac:dyDescent="0.2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/>
  </sheetViews>
  <sheetFormatPr defaultRowHeight="11.25" x14ac:dyDescent="0.1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 x14ac:dyDescent="0.15"/>
    <row r="2" spans="2:5" ht="20.100000000000001" customHeight="1" x14ac:dyDescent="0.15">
      <c r="B2" s="480" t="s">
        <v>7</v>
      </c>
      <c r="C2" s="480"/>
      <c r="D2" s="480"/>
      <c r="E2" s="480"/>
    </row>
    <row r="3" spans="2:5" ht="6.95" customHeight="1" x14ac:dyDescent="0.15"/>
    <row r="4" spans="2:5" ht="21.75" customHeight="1" x14ac:dyDescent="0.15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 x14ac:dyDescent="0.15"/>
  <cols>
    <col min="1" max="1" width="36.28515625" style="56" customWidth="1"/>
    <col min="2" max="2" width="21.140625" style="56" customWidth="1"/>
    <col min="3" max="16384" width="9.140625" style="55"/>
  </cols>
  <sheetData>
    <row r="1" spans="1:2" x14ac:dyDescent="0.15">
      <c r="A1" s="1" t="s">
        <v>8</v>
      </c>
      <c r="B1" s="1" t="s">
        <v>9</v>
      </c>
    </row>
    <row r="2" spans="1:2" x14ac:dyDescent="0.15">
      <c r="A2" t="s">
        <v>10</v>
      </c>
      <c r="B2" t="s">
        <v>82</v>
      </c>
    </row>
    <row r="3" spans="1:2" x14ac:dyDescent="0.15">
      <c r="A3" t="s">
        <v>75</v>
      </c>
      <c r="B3" t="s">
        <v>77</v>
      </c>
    </row>
    <row r="4" spans="1:2" x14ac:dyDescent="0.15">
      <c r="A4" t="s">
        <v>11</v>
      </c>
      <c r="B4" t="s">
        <v>78</v>
      </c>
    </row>
    <row r="5" spans="1:2" x14ac:dyDescent="0.15">
      <c r="A5" t="s">
        <v>153</v>
      </c>
      <c r="B5" t="s">
        <v>138</v>
      </c>
    </row>
    <row r="6" spans="1:2" x14ac:dyDescent="0.15">
      <c r="A6" t="s">
        <v>154</v>
      </c>
      <c r="B6" t="s">
        <v>81</v>
      </c>
    </row>
    <row r="7" spans="1:2" x14ac:dyDescent="0.15">
      <c r="A7" t="s">
        <v>241</v>
      </c>
      <c r="B7" t="s">
        <v>79</v>
      </c>
    </row>
    <row r="8" spans="1:2" x14ac:dyDescent="0.15">
      <c r="A8" t="s">
        <v>338</v>
      </c>
      <c r="B8" t="s">
        <v>80</v>
      </c>
    </row>
    <row r="9" spans="1:2" x14ac:dyDescent="0.15">
      <c r="A9" t="s">
        <v>124</v>
      </c>
      <c r="B9" t="s">
        <v>89</v>
      </c>
    </row>
    <row r="10" spans="1:2" x14ac:dyDescent="0.15">
      <c r="A10" t="s">
        <v>274</v>
      </c>
      <c r="B10" t="s">
        <v>90</v>
      </c>
    </row>
    <row r="11" spans="1:2" x14ac:dyDescent="0.15">
      <c r="A11" t="s">
        <v>6</v>
      </c>
      <c r="B11" t="s">
        <v>91</v>
      </c>
    </row>
    <row r="12" spans="1:2" x14ac:dyDescent="0.15">
      <c r="A12" t="s">
        <v>76</v>
      </c>
      <c r="B12" t="s">
        <v>125</v>
      </c>
    </row>
    <row r="13" spans="1:2" x14ac:dyDescent="0.15">
      <c r="A13"/>
      <c r="B13" t="s">
        <v>275</v>
      </c>
    </row>
    <row r="14" spans="1:2" x14ac:dyDescent="0.15">
      <c r="A14"/>
      <c r="B14" t="s">
        <v>161</v>
      </c>
    </row>
    <row r="15" spans="1:2" x14ac:dyDescent="0.15">
      <c r="A15"/>
      <c r="B15" t="s">
        <v>162</v>
      </c>
    </row>
    <row r="16" spans="1:2" x14ac:dyDescent="0.15">
      <c r="A16"/>
      <c r="B16" t="s">
        <v>137</v>
      </c>
    </row>
    <row r="17" spans="1:2" x14ac:dyDescent="0.15">
      <c r="A17"/>
      <c r="B17" t="s">
        <v>97</v>
      </c>
    </row>
    <row r="18" spans="1:2" x14ac:dyDescent="0.15">
      <c r="A18"/>
      <c r="B18" t="s">
        <v>106</v>
      </c>
    </row>
    <row r="19" spans="1:2" x14ac:dyDescent="0.15">
      <c r="A19"/>
      <c r="B19" t="s">
        <v>111</v>
      </c>
    </row>
    <row r="20" spans="1:2" x14ac:dyDescent="0.15">
      <c r="A20"/>
      <c r="B20" t="s">
        <v>112</v>
      </c>
    </row>
    <row r="21" spans="1:2" x14ac:dyDescent="0.15">
      <c r="A21"/>
      <c r="B21" t="s">
        <v>107</v>
      </c>
    </row>
    <row r="22" spans="1:2" x14ac:dyDescent="0.15">
      <c r="A22"/>
      <c r="B22" t="s">
        <v>126</v>
      </c>
    </row>
    <row r="23" spans="1:2" x14ac:dyDescent="0.15">
      <c r="A23"/>
      <c r="B23" t="s">
        <v>87</v>
      </c>
    </row>
    <row r="24" spans="1:2" x14ac:dyDescent="0.15">
      <c r="A24"/>
      <c r="B24" t="s">
        <v>83</v>
      </c>
    </row>
    <row r="25" spans="1:2" x14ac:dyDescent="0.15">
      <c r="A25"/>
      <c r="B25" t="s">
        <v>84</v>
      </c>
    </row>
    <row r="26" spans="1:2" x14ac:dyDescent="0.15">
      <c r="A26"/>
      <c r="B26" t="s">
        <v>85</v>
      </c>
    </row>
    <row r="27" spans="1:2" x14ac:dyDescent="0.15">
      <c r="A27"/>
      <c r="B27" t="s">
        <v>86</v>
      </c>
    </row>
    <row r="28" spans="1:2" x14ac:dyDescent="0.15">
      <c r="A28"/>
      <c r="B28" t="s">
        <v>88</v>
      </c>
    </row>
    <row r="29" spans="1:2" x14ac:dyDescent="0.15">
      <c r="A29"/>
      <c r="B29" t="s">
        <v>92</v>
      </c>
    </row>
    <row r="30" spans="1:2" x14ac:dyDescent="0.15">
      <c r="A30"/>
      <c r="B30" t="s">
        <v>93</v>
      </c>
    </row>
    <row r="31" spans="1:2" x14ac:dyDescent="0.15">
      <c r="A31"/>
      <c r="B31" t="s">
        <v>94</v>
      </c>
    </row>
    <row r="32" spans="1:2" x14ac:dyDescent="0.15">
      <c r="A32"/>
      <c r="B32" t="s">
        <v>95</v>
      </c>
    </row>
    <row r="33" spans="1:2" x14ac:dyDescent="0.15">
      <c r="A33"/>
      <c r="B33" t="s">
        <v>276</v>
      </c>
    </row>
    <row r="34" spans="1:2" x14ac:dyDescent="0.15">
      <c r="A34"/>
      <c r="B34" t="s">
        <v>96</v>
      </c>
    </row>
    <row r="35" spans="1:2" x14ac:dyDescent="0.15">
      <c r="A35"/>
      <c r="B35" t="s">
        <v>201</v>
      </c>
    </row>
    <row r="36" spans="1:2" x14ac:dyDescent="0.15">
      <c r="A36"/>
      <c r="B36" t="s">
        <v>98</v>
      </c>
    </row>
    <row r="37" spans="1:2" x14ac:dyDescent="0.15">
      <c r="A37"/>
      <c r="B37" t="s">
        <v>163</v>
      </c>
    </row>
    <row r="38" spans="1:2" x14ac:dyDescent="0.15">
      <c r="A38"/>
      <c r="B38" t="s">
        <v>128</v>
      </c>
    </row>
    <row r="39" spans="1:2" x14ac:dyDescent="0.15">
      <c r="A39"/>
      <c r="B39" t="s">
        <v>136</v>
      </c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 x14ac:dyDescent="0.1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 x14ac:dyDescent="0.15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1" t="s">
        <v>331</v>
      </c>
      <c r="S1" s="481" t="s">
        <v>240</v>
      </c>
      <c r="T1" s="481"/>
    </row>
    <row r="2" spans="1:20" ht="25.5" x14ac:dyDescent="0.15">
      <c r="A2" s="344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2" t="s">
        <v>332</v>
      </c>
      <c r="S2" s="284" t="s">
        <v>241</v>
      </c>
      <c r="T2" s="285" t="s">
        <v>242</v>
      </c>
    </row>
    <row r="3" spans="1:20" ht="78.75" x14ac:dyDescent="0.15">
      <c r="A3" s="344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2" t="s">
        <v>333</v>
      </c>
      <c r="S3" s="286" t="s">
        <v>338</v>
      </c>
      <c r="T3" s="350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 x14ac:dyDescent="0.15">
      <c r="A4" s="344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2" t="s">
        <v>334</v>
      </c>
    </row>
    <row r="5" spans="1:20" ht="42.75" x14ac:dyDescent="0.15">
      <c r="A5" s="344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2" t="s">
        <v>335</v>
      </c>
    </row>
    <row r="6" spans="1:20" x14ac:dyDescent="0.15">
      <c r="A6" s="344" t="s">
        <v>203</v>
      </c>
      <c r="C6" s="23">
        <v>2017</v>
      </c>
      <c r="E6" s="24" t="s">
        <v>38</v>
      </c>
      <c r="F6" s="26"/>
      <c r="K6" s="61"/>
      <c r="L6" s="61"/>
    </row>
    <row r="7" spans="1:20" ht="12.75" x14ac:dyDescent="0.15">
      <c r="A7" s="344" t="s">
        <v>278</v>
      </c>
      <c r="C7" s="23">
        <v>2018</v>
      </c>
      <c r="E7" s="24" t="s">
        <v>39</v>
      </c>
      <c r="F7" s="26"/>
      <c r="K7" s="68"/>
      <c r="L7" s="61"/>
    </row>
    <row r="8" spans="1:20" x14ac:dyDescent="0.15">
      <c r="A8" s="344" t="s">
        <v>279</v>
      </c>
      <c r="C8" s="23">
        <v>2019</v>
      </c>
      <c r="E8" s="24" t="s">
        <v>40</v>
      </c>
      <c r="F8" s="26"/>
      <c r="K8" s="69" t="s">
        <v>127</v>
      </c>
    </row>
    <row r="9" spans="1:20" x14ac:dyDescent="0.15">
      <c r="A9" s="344" t="s">
        <v>175</v>
      </c>
      <c r="C9" s="23">
        <v>2020</v>
      </c>
      <c r="E9" s="24" t="s">
        <v>41</v>
      </c>
      <c r="F9" s="26"/>
      <c r="K9" s="67"/>
    </row>
    <row r="10" spans="1:20" ht="12.75" x14ac:dyDescent="0.15">
      <c r="A10" s="344" t="s">
        <v>280</v>
      </c>
      <c r="E10" s="24" t="s">
        <v>42</v>
      </c>
      <c r="F10" s="26"/>
      <c r="K10" s="68"/>
    </row>
    <row r="11" spans="1:20" x14ac:dyDescent="0.15">
      <c r="A11" s="344" t="s">
        <v>281</v>
      </c>
      <c r="E11" s="24" t="s">
        <v>43</v>
      </c>
      <c r="F11" s="26"/>
      <c r="K11" s="70"/>
    </row>
    <row r="12" spans="1:20" x14ac:dyDescent="0.15">
      <c r="A12" s="344" t="s">
        <v>282</v>
      </c>
      <c r="E12" s="24" t="s">
        <v>44</v>
      </c>
      <c r="F12" s="26"/>
    </row>
    <row r="13" spans="1:20" x14ac:dyDescent="0.15">
      <c r="A13" s="344" t="s">
        <v>283</v>
      </c>
      <c r="E13" s="24" t="s">
        <v>45</v>
      </c>
      <c r="F13" s="26"/>
    </row>
    <row r="14" spans="1:20" x14ac:dyDescent="0.15">
      <c r="A14" s="344" t="s">
        <v>284</v>
      </c>
    </row>
    <row r="15" spans="1:20" x14ac:dyDescent="0.15">
      <c r="A15" s="344" t="s">
        <v>212</v>
      </c>
    </row>
    <row r="16" spans="1:20" x14ac:dyDescent="0.15">
      <c r="A16" s="344" t="s">
        <v>204</v>
      </c>
      <c r="C16" s="146"/>
      <c r="D16" s="139"/>
      <c r="E16" s="139"/>
      <c r="G16" s="216" t="s">
        <v>165</v>
      </c>
    </row>
    <row r="17" spans="1:7" x14ac:dyDescent="0.15">
      <c r="A17" s="344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01.04.2019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30.06.2019</v>
      </c>
      <c r="G17" s="217" t="s">
        <v>1868</v>
      </c>
    </row>
    <row r="18" spans="1:7" x14ac:dyDescent="0.15">
      <c r="A18" s="344" t="s">
        <v>286</v>
      </c>
      <c r="C18" s="142"/>
      <c r="D18" s="143"/>
      <c r="E18" s="143"/>
      <c r="G18" s="146"/>
    </row>
    <row r="19" spans="1:7" ht="22.5" x14ac:dyDescent="0.15">
      <c r="A19" s="344" t="s">
        <v>287</v>
      </c>
      <c r="C19" s="146"/>
      <c r="D19" s="139"/>
      <c r="E19" s="139"/>
      <c r="G19" s="216" t="s">
        <v>168</v>
      </c>
    </row>
    <row r="20" spans="1:7" ht="22.5" x14ac:dyDescent="0.15">
      <c r="A20" s="344" t="s">
        <v>176</v>
      </c>
      <c r="C20" s="144" t="s">
        <v>132</v>
      </c>
      <c r="D20" s="145"/>
      <c r="E20" s="145"/>
      <c r="G20" s="69" t="b">
        <v>1</v>
      </c>
    </row>
    <row r="21" spans="1:7" x14ac:dyDescent="0.15">
      <c r="A21" s="344" t="s">
        <v>177</v>
      </c>
    </row>
    <row r="22" spans="1:7" x14ac:dyDescent="0.15">
      <c r="A22" s="344" t="s">
        <v>178</v>
      </c>
    </row>
    <row r="23" spans="1:7" x14ac:dyDescent="0.15">
      <c r="A23" s="344" t="s">
        <v>288</v>
      </c>
    </row>
    <row r="24" spans="1:7" x14ac:dyDescent="0.15">
      <c r="A24" s="344" t="s">
        <v>289</v>
      </c>
    </row>
    <row r="25" spans="1:7" x14ac:dyDescent="0.15">
      <c r="A25" s="344" t="s">
        <v>179</v>
      </c>
    </row>
    <row r="26" spans="1:7" x14ac:dyDescent="0.15">
      <c r="A26" s="344" t="s">
        <v>290</v>
      </c>
    </row>
    <row r="27" spans="1:7" x14ac:dyDescent="0.15">
      <c r="A27" s="344" t="s">
        <v>180</v>
      </c>
    </row>
    <row r="28" spans="1:7" x14ac:dyDescent="0.15">
      <c r="A28" s="344" t="s">
        <v>213</v>
      </c>
    </row>
    <row r="29" spans="1:7" x14ac:dyDescent="0.15">
      <c r="A29" s="344" t="s">
        <v>205</v>
      </c>
    </row>
    <row r="30" spans="1:7" x14ac:dyDescent="0.15">
      <c r="A30" s="344" t="s">
        <v>291</v>
      </c>
    </row>
    <row r="31" spans="1:7" x14ac:dyDescent="0.15">
      <c r="A31" s="344" t="s">
        <v>292</v>
      </c>
    </row>
    <row r="32" spans="1:7" x14ac:dyDescent="0.15">
      <c r="A32" s="344" t="s">
        <v>181</v>
      </c>
    </row>
    <row r="33" spans="1:1" x14ac:dyDescent="0.15">
      <c r="A33" s="344" t="s">
        <v>293</v>
      </c>
    </row>
    <row r="34" spans="1:1" x14ac:dyDescent="0.15">
      <c r="A34" s="344" t="s">
        <v>294</v>
      </c>
    </row>
    <row r="35" spans="1:1" x14ac:dyDescent="0.15">
      <c r="A35" s="344" t="s">
        <v>295</v>
      </c>
    </row>
    <row r="36" spans="1:1" x14ac:dyDescent="0.15">
      <c r="A36" s="344" t="s">
        <v>296</v>
      </c>
    </row>
    <row r="37" spans="1:1" x14ac:dyDescent="0.15">
      <c r="A37" s="344" t="s">
        <v>297</v>
      </c>
    </row>
    <row r="38" spans="1:1" x14ac:dyDescent="0.15">
      <c r="A38" s="344" t="s">
        <v>206</v>
      </c>
    </row>
    <row r="39" spans="1:1" x14ac:dyDescent="0.15">
      <c r="A39" s="344" t="s">
        <v>298</v>
      </c>
    </row>
    <row r="40" spans="1:1" x14ac:dyDescent="0.15">
      <c r="A40" s="344" t="s">
        <v>182</v>
      </c>
    </row>
    <row r="41" spans="1:1" x14ac:dyDescent="0.15">
      <c r="A41" s="344" t="s">
        <v>183</v>
      </c>
    </row>
    <row r="42" spans="1:1" x14ac:dyDescent="0.15">
      <c r="A42" s="344" t="s">
        <v>184</v>
      </c>
    </row>
    <row r="43" spans="1:1" x14ac:dyDescent="0.15">
      <c r="A43" s="344" t="s">
        <v>299</v>
      </c>
    </row>
    <row r="44" spans="1:1" x14ac:dyDescent="0.15">
      <c r="A44" s="344" t="s">
        <v>300</v>
      </c>
    </row>
    <row r="45" spans="1:1" x14ac:dyDescent="0.15">
      <c r="A45" s="344" t="s">
        <v>207</v>
      </c>
    </row>
    <row r="46" spans="1:1" x14ac:dyDescent="0.15">
      <c r="A46" s="344" t="s">
        <v>301</v>
      </c>
    </row>
    <row r="47" spans="1:1" x14ac:dyDescent="0.15">
      <c r="A47" s="344" t="s">
        <v>302</v>
      </c>
    </row>
    <row r="48" spans="1:1" x14ac:dyDescent="0.15">
      <c r="A48" s="344" t="s">
        <v>303</v>
      </c>
    </row>
    <row r="49" spans="1:1" x14ac:dyDescent="0.15">
      <c r="A49" s="344" t="s">
        <v>304</v>
      </c>
    </row>
    <row r="50" spans="1:1" x14ac:dyDescent="0.15">
      <c r="A50" s="344" t="s">
        <v>185</v>
      </c>
    </row>
    <row r="51" spans="1:1" x14ac:dyDescent="0.15">
      <c r="A51" s="344" t="s">
        <v>186</v>
      </c>
    </row>
    <row r="52" spans="1:1" x14ac:dyDescent="0.15">
      <c r="A52" s="344" t="s">
        <v>214</v>
      </c>
    </row>
    <row r="53" spans="1:1" x14ac:dyDescent="0.15">
      <c r="A53" s="344" t="s">
        <v>305</v>
      </c>
    </row>
    <row r="54" spans="1:1" x14ac:dyDescent="0.15">
      <c r="A54" s="344" t="s">
        <v>217</v>
      </c>
    </row>
    <row r="55" spans="1:1" x14ac:dyDescent="0.15">
      <c r="A55" s="344" t="s">
        <v>187</v>
      </c>
    </row>
    <row r="56" spans="1:1" x14ac:dyDescent="0.15">
      <c r="A56" s="344" t="s">
        <v>306</v>
      </c>
    </row>
    <row r="57" spans="1:1" x14ac:dyDescent="0.15">
      <c r="A57" s="344" t="s">
        <v>188</v>
      </c>
    </row>
    <row r="58" spans="1:1" x14ac:dyDescent="0.15">
      <c r="A58" s="344" t="s">
        <v>307</v>
      </c>
    </row>
    <row r="59" spans="1:1" x14ac:dyDescent="0.15">
      <c r="A59" s="344" t="s">
        <v>308</v>
      </c>
    </row>
    <row r="60" spans="1:1" x14ac:dyDescent="0.15">
      <c r="A60" s="344" t="s">
        <v>309</v>
      </c>
    </row>
    <row r="61" spans="1:1" x14ac:dyDescent="0.15">
      <c r="A61" s="344" t="s">
        <v>310</v>
      </c>
    </row>
    <row r="62" spans="1:1" x14ac:dyDescent="0.15">
      <c r="A62" s="344" t="s">
        <v>208</v>
      </c>
    </row>
    <row r="63" spans="1:1" x14ac:dyDescent="0.15">
      <c r="A63" s="344" t="s">
        <v>311</v>
      </c>
    </row>
    <row r="64" spans="1:1" x14ac:dyDescent="0.15">
      <c r="A64" s="344" t="s">
        <v>312</v>
      </c>
    </row>
    <row r="65" spans="1:1" x14ac:dyDescent="0.15">
      <c r="A65" s="344" t="s">
        <v>218</v>
      </c>
    </row>
    <row r="66" spans="1:1" x14ac:dyDescent="0.15">
      <c r="A66" s="344" t="s">
        <v>209</v>
      </c>
    </row>
    <row r="67" spans="1:1" x14ac:dyDescent="0.15">
      <c r="A67" s="344" t="s">
        <v>189</v>
      </c>
    </row>
    <row r="68" spans="1:1" x14ac:dyDescent="0.15">
      <c r="A68" s="344" t="s">
        <v>313</v>
      </c>
    </row>
    <row r="69" spans="1:1" x14ac:dyDescent="0.15">
      <c r="A69" s="344" t="s">
        <v>314</v>
      </c>
    </row>
    <row r="70" spans="1:1" x14ac:dyDescent="0.15">
      <c r="A70" s="344" t="s">
        <v>315</v>
      </c>
    </row>
    <row r="71" spans="1:1" x14ac:dyDescent="0.15">
      <c r="A71" s="344" t="s">
        <v>316</v>
      </c>
    </row>
    <row r="72" spans="1:1" x14ac:dyDescent="0.15">
      <c r="A72" s="344" t="s">
        <v>190</v>
      </c>
    </row>
    <row r="73" spans="1:1" x14ac:dyDescent="0.15">
      <c r="A73" s="344" t="s">
        <v>317</v>
      </c>
    </row>
    <row r="74" spans="1:1" x14ac:dyDescent="0.15">
      <c r="A74" s="344" t="s">
        <v>191</v>
      </c>
    </row>
    <row r="75" spans="1:1" x14ac:dyDescent="0.15">
      <c r="A75" s="344" t="s">
        <v>192</v>
      </c>
    </row>
    <row r="76" spans="1:1" x14ac:dyDescent="0.15">
      <c r="A76" s="344" t="s">
        <v>193</v>
      </c>
    </row>
    <row r="77" spans="1:1" x14ac:dyDescent="0.15">
      <c r="A77" s="344" t="s">
        <v>194</v>
      </c>
    </row>
    <row r="78" spans="1:1" x14ac:dyDescent="0.15">
      <c r="A78" s="344" t="s">
        <v>210</v>
      </c>
    </row>
    <row r="79" spans="1:1" x14ac:dyDescent="0.15">
      <c r="A79" s="344" t="s">
        <v>215</v>
      </c>
    </row>
    <row r="80" spans="1:1" x14ac:dyDescent="0.15">
      <c r="A80" s="344" t="s">
        <v>195</v>
      </c>
    </row>
    <row r="81" spans="1:1" x14ac:dyDescent="0.15">
      <c r="A81" s="344" t="s">
        <v>196</v>
      </c>
    </row>
    <row r="82" spans="1:1" x14ac:dyDescent="0.15">
      <c r="A82" s="344" t="s">
        <v>219</v>
      </c>
    </row>
    <row r="83" spans="1:1" x14ac:dyDescent="0.15">
      <c r="A83" s="344" t="s">
        <v>318</v>
      </c>
    </row>
    <row r="84" spans="1:1" x14ac:dyDescent="0.15">
      <c r="A84" s="344" t="s">
        <v>211</v>
      </c>
    </row>
    <row r="85" spans="1:1" x14ac:dyDescent="0.15">
      <c r="A85" s="344" t="s">
        <v>319</v>
      </c>
    </row>
    <row r="86" spans="1:1" x14ac:dyDescent="0.15">
      <c r="A86" s="344" t="s">
        <v>320</v>
      </c>
    </row>
    <row r="87" spans="1:1" x14ac:dyDescent="0.15">
      <c r="A87" s="344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22"/>
  <sheetViews>
    <sheetView showGridLines="0" zoomScaleNormal="100" workbookViewId="0"/>
  </sheetViews>
  <sheetFormatPr defaultRowHeight="12.75" x14ac:dyDescent="0.2"/>
  <cols>
    <col min="1" max="16384" width="9.140625" style="148"/>
  </cols>
  <sheetData>
    <row r="2" spans="1:1" x14ac:dyDescent="0.2">
      <c r="A2" s="345">
        <f>IF('Сведения об изменении'!$E$13="",1,0)</f>
        <v>1</v>
      </c>
    </row>
    <row r="3" spans="1:1" x14ac:dyDescent="0.2">
      <c r="A3" s="345">
        <f>IF(Дифференциация!$E$22="",1,0)</f>
        <v>0</v>
      </c>
    </row>
    <row r="4" spans="1:1" x14ac:dyDescent="0.2">
      <c r="A4" s="345">
        <f>IF(Территории!$E$12="",1,0)</f>
        <v>0</v>
      </c>
    </row>
    <row r="5" spans="1:1" x14ac:dyDescent="0.2">
      <c r="A5" s="345">
        <f>IF(Дифференциация!$E$25="",1,0)</f>
        <v>0</v>
      </c>
    </row>
    <row r="6" spans="1:1" x14ac:dyDescent="0.2">
      <c r="A6" s="345">
        <f>IF(Дифференциация!$F$25="",1,0)</f>
        <v>0</v>
      </c>
    </row>
    <row r="7" spans="1:1" x14ac:dyDescent="0.2">
      <c r="A7" s="345">
        <f>IF(Дифференциация!$J$25="",1,0)</f>
        <v>0</v>
      </c>
    </row>
    <row r="8" spans="1:1" x14ac:dyDescent="0.2">
      <c r="A8" s="345">
        <f>IF(Дифференциация!$E$28="",1,0)</f>
        <v>0</v>
      </c>
    </row>
    <row r="9" spans="1:1" x14ac:dyDescent="0.2">
      <c r="A9" s="345">
        <f>IF(Дифференциация!$F$28="",1,0)</f>
        <v>0</v>
      </c>
    </row>
    <row r="10" spans="1:1" x14ac:dyDescent="0.2">
      <c r="A10" s="345">
        <f>IF(Дифференциация!$J$28="",1,0)</f>
        <v>0</v>
      </c>
    </row>
    <row r="11" spans="1:1" x14ac:dyDescent="0.2">
      <c r="A11" s="345">
        <f>IF(Дифференциация!$E$31="",1,0)</f>
        <v>0</v>
      </c>
    </row>
    <row r="12" spans="1:1" x14ac:dyDescent="0.2">
      <c r="A12" s="345">
        <f>IF(Дифференциация!$F$31="",1,0)</f>
        <v>0</v>
      </c>
    </row>
    <row r="13" spans="1:1" x14ac:dyDescent="0.2">
      <c r="A13" s="345">
        <f>IF(Дифференциация!$J$31="",1,0)</f>
        <v>0</v>
      </c>
    </row>
    <row r="14" spans="1:1" x14ac:dyDescent="0.2">
      <c r="A14" s="345">
        <f>IF(Дифференциация!$E$34="",1,0)</f>
        <v>0</v>
      </c>
    </row>
    <row r="15" spans="1:1" x14ac:dyDescent="0.2">
      <c r="A15" s="345">
        <f>IF(Дифференциация!$F$34="",1,0)</f>
        <v>0</v>
      </c>
    </row>
    <row r="16" spans="1:1" x14ac:dyDescent="0.2">
      <c r="A16" s="345">
        <f>IF(Дифференциация!$J$34="",1,0)</f>
        <v>0</v>
      </c>
    </row>
    <row r="17" spans="1:1" x14ac:dyDescent="0.2">
      <c r="A17" s="345">
        <f>IF(Дифференциация!$E$37="",1,0)</f>
        <v>0</v>
      </c>
    </row>
    <row r="18" spans="1:1" x14ac:dyDescent="0.2">
      <c r="A18" s="345">
        <f>IF(Дифференциация!$F$37="",1,0)</f>
        <v>0</v>
      </c>
    </row>
    <row r="19" spans="1:1" x14ac:dyDescent="0.2">
      <c r="A19" s="345">
        <f>IF(Дифференциация!$J$37="",1,0)</f>
        <v>0</v>
      </c>
    </row>
    <row r="20" spans="1:1" x14ac:dyDescent="0.2">
      <c r="A20" s="345">
        <f>IF(Дифференциация!$E$40="",1,0)</f>
        <v>0</v>
      </c>
    </row>
    <row r="21" spans="1:1" x14ac:dyDescent="0.2">
      <c r="A21" s="345">
        <f>IF(Дифференциация!$F$40="",1,0)</f>
        <v>0</v>
      </c>
    </row>
    <row r="22" spans="1:1" x14ac:dyDescent="0.2">
      <c r="A22" s="345">
        <f>IF(Дифференциация!$J$40="",1,0)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 x14ac:dyDescent="0.1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 x14ac:dyDescent="0.15">
      <c r="B1" s="171" t="s">
        <v>153</v>
      </c>
      <c r="C1" s="150"/>
      <c r="D1" s="483"/>
      <c r="E1" s="483"/>
      <c r="F1" s="483"/>
      <c r="G1" s="483"/>
      <c r="H1" s="483"/>
      <c r="I1" s="483"/>
      <c r="J1" s="483"/>
      <c r="K1" s="483"/>
    </row>
    <row r="2" spans="1:11" ht="14.25" x14ac:dyDescent="0.15">
      <c r="A2" s="150">
        <v>1</v>
      </c>
      <c r="B2" s="172" t="s">
        <v>146</v>
      </c>
      <c r="C2" s="150"/>
      <c r="D2" s="483"/>
      <c r="E2" s="483"/>
      <c r="F2" s="483"/>
      <c r="G2" s="483"/>
      <c r="H2" s="483"/>
      <c r="I2" s="483"/>
      <c r="J2" s="483"/>
      <c r="K2" s="483"/>
    </row>
    <row r="3" spans="1:11" ht="22.5" x14ac:dyDescent="0.15">
      <c r="A3" s="150">
        <v>2</v>
      </c>
      <c r="B3" s="172" t="s">
        <v>147</v>
      </c>
      <c r="C3" s="150"/>
      <c r="D3" s="484"/>
      <c r="E3" s="484"/>
      <c r="F3" s="484"/>
      <c r="G3" s="484"/>
      <c r="H3" s="484"/>
      <c r="I3" s="484"/>
      <c r="J3" s="484"/>
      <c r="K3" s="484"/>
    </row>
    <row r="4" spans="1:11" ht="14.25" x14ac:dyDescent="0.15">
      <c r="B4" s="171" t="s">
        <v>154</v>
      </c>
      <c r="C4" s="150"/>
      <c r="D4" s="485"/>
      <c r="E4" s="484"/>
      <c r="F4" s="484"/>
      <c r="G4" s="484"/>
      <c r="H4" s="484"/>
      <c r="I4" s="484"/>
      <c r="J4" s="484"/>
      <c r="K4" s="484"/>
    </row>
    <row r="5" spans="1:11" ht="33.75" x14ac:dyDescent="0.15">
      <c r="A5" s="150">
        <v>1</v>
      </c>
      <c r="B5" s="172" t="s">
        <v>197</v>
      </c>
      <c r="C5" s="150"/>
      <c r="D5" s="482"/>
      <c r="E5" s="482"/>
      <c r="F5" s="482"/>
      <c r="G5" s="482"/>
      <c r="H5" s="482"/>
      <c r="I5" s="482"/>
      <c r="J5" s="482"/>
      <c r="K5" s="482"/>
    </row>
    <row r="6" spans="1:11" ht="22.5" x14ac:dyDescent="0.15">
      <c r="A6" s="150">
        <v>2</v>
      </c>
      <c r="B6" s="172" t="s">
        <v>152</v>
      </c>
    </row>
    <row r="7" spans="1:11" ht="22.5" x14ac:dyDescent="0.15">
      <c r="A7" s="150">
        <v>3</v>
      </c>
      <c r="B7" s="172" t="s">
        <v>328</v>
      </c>
    </row>
    <row r="8" spans="1:11" ht="56.25" x14ac:dyDescent="0.15">
      <c r="A8" s="150">
        <v>4</v>
      </c>
      <c r="B8" s="172" t="s">
        <v>329</v>
      </c>
    </row>
    <row r="9" spans="1:11" x14ac:dyDescent="0.15">
      <c r="B9" s="171" t="s">
        <v>124</v>
      </c>
    </row>
    <row r="10" spans="1:11" ht="22.5" x14ac:dyDescent="0.15">
      <c r="A10" s="150">
        <v>1</v>
      </c>
      <c r="B10" s="172" t="s">
        <v>122</v>
      </c>
    </row>
    <row r="11" spans="1:11" x14ac:dyDescent="0.15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 x14ac:dyDescent="0.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 x14ac:dyDescent="0.15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 x14ac:dyDescent="0.15">
      <c r="D5" s="226"/>
      <c r="E5" s="228"/>
    </row>
    <row r="7" spans="1:83" x14ac:dyDescent="0.15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 x14ac:dyDescent="0.2">
      <c r="C9" s="109"/>
      <c r="D9" s="226"/>
      <c r="E9" s="227"/>
      <c r="U9" s="243"/>
    </row>
    <row r="13" spans="1:83" x14ac:dyDescent="0.15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 x14ac:dyDescent="0.15">
      <c r="D14" s="305"/>
      <c r="E14" s="305"/>
      <c r="F14" s="305"/>
      <c r="G14" s="305"/>
      <c r="H14" s="305"/>
      <c r="I14" s="305"/>
      <c r="J14" s="305"/>
      <c r="K14" s="305"/>
      <c r="L14" s="305"/>
    </row>
    <row r="15" spans="1:83" s="66" customFormat="1" ht="15" customHeight="1" x14ac:dyDescent="0.15">
      <c r="A15" s="36"/>
      <c r="B15" s="178" t="s">
        <v>149</v>
      </c>
      <c r="C15" s="486"/>
      <c r="D15" s="413">
        <v>1</v>
      </c>
      <c r="E15" s="487"/>
      <c r="F15" s="306"/>
      <c r="G15" s="253">
        <v>0</v>
      </c>
      <c r="H15" s="307"/>
      <c r="I15" s="174"/>
      <c r="J15" s="308" t="s">
        <v>250</v>
      </c>
      <c r="K15" s="200"/>
      <c r="L15" s="221"/>
      <c r="M15" s="297" t="e">
        <f ca="1">mergeValue(H15)</f>
        <v>#NAME?</v>
      </c>
      <c r="N15" s="288"/>
      <c r="O15" s="288"/>
      <c r="P15" s="297" t="str">
        <f t="array" ref="P15">IF(ISERROR(MATCH(MID(Q15,1,250),MID(note_ter,1,250),0)),"n","y")</f>
        <v>y</v>
      </c>
      <c r="Q15" s="288"/>
      <c r="R15" s="297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 x14ac:dyDescent="0.15">
      <c r="A16" s="36"/>
      <c r="B16" s="36"/>
      <c r="C16" s="486"/>
      <c r="D16" s="413"/>
      <c r="E16" s="487"/>
      <c r="F16" s="174"/>
      <c r="G16" s="184"/>
      <c r="H16" s="200" t="s">
        <v>50</v>
      </c>
      <c r="I16" s="184"/>
      <c r="J16" s="184"/>
      <c r="K16" s="220"/>
      <c r="L16" s="221"/>
      <c r="M16" s="288"/>
      <c r="N16" s="288"/>
      <c r="O16" s="288"/>
      <c r="P16" s="288"/>
      <c r="Q16" s="297"/>
      <c r="R16" s="288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 x14ac:dyDescent="0.15">
      <c r="Q17" s="229"/>
    </row>
    <row r="18" spans="1:83" x14ac:dyDescent="0.15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 x14ac:dyDescent="0.15">
      <c r="F19" s="305"/>
      <c r="G19" s="305"/>
      <c r="H19" s="305"/>
      <c r="I19" s="305"/>
      <c r="J19" s="305"/>
      <c r="K19" s="305"/>
      <c r="L19" s="305"/>
      <c r="Q19" s="229"/>
    </row>
    <row r="20" spans="1:83" s="66" customFormat="1" ht="15" customHeight="1" x14ac:dyDescent="0.15">
      <c r="A20" s="36"/>
      <c r="B20" s="178" t="s">
        <v>149</v>
      </c>
      <c r="C20" s="488"/>
      <c r="D20" s="71"/>
      <c r="E20" s="309"/>
      <c r="F20" s="489"/>
      <c r="G20" s="413">
        <v>0</v>
      </c>
      <c r="H20" s="496"/>
      <c r="I20" s="174"/>
      <c r="J20" s="308" t="s">
        <v>250</v>
      </c>
      <c r="K20" s="200"/>
      <c r="L20" s="221"/>
      <c r="M20" s="297" t="e">
        <f ca="1">mergeValue(H20)</f>
        <v>#NAME?</v>
      </c>
      <c r="N20" s="288"/>
      <c r="O20" s="288"/>
      <c r="P20" s="288"/>
      <c r="Q20" s="288"/>
      <c r="R20" s="297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 x14ac:dyDescent="0.15">
      <c r="A21" s="36"/>
      <c r="B21" s="36"/>
      <c r="C21" s="488"/>
      <c r="D21" s="71"/>
      <c r="E21" s="309"/>
      <c r="F21" s="489"/>
      <c r="G21" s="413"/>
      <c r="H21" s="496"/>
      <c r="I21" s="184"/>
      <c r="J21" s="184"/>
      <c r="K21" s="200" t="s">
        <v>49</v>
      </c>
      <c r="L21" s="221"/>
      <c r="M21" s="288"/>
      <c r="N21" s="288"/>
      <c r="O21" s="288"/>
      <c r="P21" s="288"/>
      <c r="Q21" s="297"/>
      <c r="R21" s="288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 x14ac:dyDescent="0.15">
      <c r="Q22" s="229"/>
    </row>
    <row r="23" spans="1:83" x14ac:dyDescent="0.15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 x14ac:dyDescent="0.15">
      <c r="Q24" s="229"/>
    </row>
    <row r="25" spans="1:83" s="66" customFormat="1" ht="15" customHeight="1" x14ac:dyDescent="0.15">
      <c r="A25" s="36"/>
      <c r="B25" s="178" t="s">
        <v>149</v>
      </c>
      <c r="C25" s="310"/>
      <c r="D25" s="56"/>
      <c r="E25" s="112"/>
      <c r="F25" s="56"/>
      <c r="G25" s="56"/>
      <c r="H25" s="56"/>
      <c r="I25" s="183"/>
      <c r="J25" s="253">
        <v>0</v>
      </c>
      <c r="K25" s="311"/>
      <c r="L25" s="179"/>
      <c r="M25" s="297" t="e">
        <f ca="1">mergeValue(H25)</f>
        <v>#NAME?</v>
      </c>
      <c r="N25" s="288"/>
      <c r="O25" s="288"/>
      <c r="P25" s="288"/>
      <c r="Q25" s="288"/>
      <c r="R25" s="297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 x14ac:dyDescent="0.15"/>
    <row r="27" spans="1:83" x14ac:dyDescent="0.15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 x14ac:dyDescent="0.15">
      <c r="A29" s="56"/>
      <c r="B29" s="56"/>
      <c r="C29" s="71"/>
      <c r="D29" s="434" t="s">
        <v>26</v>
      </c>
      <c r="E29" s="433"/>
      <c r="F29" s="433" t="s">
        <v>19</v>
      </c>
      <c r="G29" s="438"/>
      <c r="H29" s="413">
        <v>1</v>
      </c>
      <c r="I29" s="494"/>
      <c r="J29" s="433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 x14ac:dyDescent="0.15">
      <c r="A30" s="56"/>
      <c r="B30" s="56"/>
      <c r="C30" s="71"/>
      <c r="D30" s="434"/>
      <c r="E30" s="433"/>
      <c r="F30" s="433"/>
      <c r="G30" s="439"/>
      <c r="H30" s="413"/>
      <c r="I30" s="495"/>
      <c r="J30" s="433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 x14ac:dyDescent="0.15">
      <c r="A31" s="56"/>
      <c r="B31" s="56"/>
      <c r="C31" s="71"/>
      <c r="D31" s="434"/>
      <c r="E31" s="433"/>
      <c r="F31" s="433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 x14ac:dyDescent="0.15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 x14ac:dyDescent="0.15">
      <c r="A35" s="56"/>
      <c r="B35" s="56"/>
      <c r="C35" s="71"/>
      <c r="D35" s="56"/>
      <c r="E35" s="56"/>
      <c r="F35" s="56"/>
      <c r="G35" s="490"/>
      <c r="H35" s="413">
        <v>1</v>
      </c>
      <c r="I35" s="492"/>
      <c r="J35" s="433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 x14ac:dyDescent="0.15">
      <c r="A36" s="56"/>
      <c r="B36" s="56"/>
      <c r="C36" s="71"/>
      <c r="D36" s="56"/>
      <c r="E36" s="56"/>
      <c r="F36" s="56"/>
      <c r="G36" s="491"/>
      <c r="H36" s="413"/>
      <c r="I36" s="493"/>
      <c r="J36" s="433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 x14ac:dyDescent="0.15">
      <c r="K37" s="184"/>
      <c r="L37" s="184"/>
      <c r="M37" s="185"/>
    </row>
    <row r="38" spans="1:38" x14ac:dyDescent="0.15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 x14ac:dyDescent="0.15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 x14ac:dyDescent="0.15">
      <c r="A43" s="17" t="s">
        <v>123</v>
      </c>
    </row>
    <row r="44" spans="1:38" customFormat="1" ht="17.100000000000001" customHeight="1" x14ac:dyDescent="0.15"/>
    <row r="45" spans="1:38" s="149" customFormat="1" ht="14.25" x14ac:dyDescent="0.15">
      <c r="A45" s="275" t="s">
        <v>1</v>
      </c>
      <c r="B45" s="261" t="s">
        <v>144</v>
      </c>
      <c r="C45" s="262"/>
      <c r="D45" s="263"/>
      <c r="E45" s="264"/>
      <c r="F45" s="265"/>
      <c r="G45" s="265"/>
      <c r="H45" s="265"/>
      <c r="I45" s="266"/>
      <c r="J45" s="267"/>
      <c r="K45" s="276"/>
      <c r="M45" s="268" t="str">
        <f>IF(ISERROR(INDEX(kind_of_nameforms,MATCH(E45,kind_of_forms,0),1)),"",INDEX(kind_of_nameforms,MATCH(E45,kind_of_forms,0),1))</f>
        <v/>
      </c>
      <c r="N45" s="287"/>
    </row>
    <row r="46" spans="1:38" customFormat="1" ht="17.100000000000001" customHeight="1" x14ac:dyDescent="0.15"/>
    <row r="47" spans="1:38" s="17" customFormat="1" ht="17.100000000000001" customHeight="1" x14ac:dyDescent="0.15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 x14ac:dyDescent="0.15">
      <c r="U48" s="56"/>
    </row>
    <row r="49" spans="1:21" s="110" customFormat="1" x14ac:dyDescent="0.15">
      <c r="D49" s="340"/>
      <c r="E49" s="305"/>
      <c r="F49" s="305"/>
      <c r="G49" s="305"/>
      <c r="U49" s="241"/>
    </row>
    <row r="50" spans="1:21" x14ac:dyDescent="0.15">
      <c r="C50" s="119"/>
      <c r="D50" s="457" t="s">
        <v>241</v>
      </c>
      <c r="E50" s="458"/>
      <c r="F50" s="458"/>
      <c r="G50" s="459"/>
    </row>
    <row r="51" spans="1:21" s="18" customFormat="1" ht="11.25" customHeight="1" x14ac:dyDescent="0.15">
      <c r="A51" s="32"/>
      <c r="C51" s="37"/>
      <c r="D51" s="460" t="s">
        <v>230</v>
      </c>
      <c r="E51" s="460"/>
      <c r="F51" s="460"/>
      <c r="G51" s="461" t="s">
        <v>231</v>
      </c>
      <c r="H51" s="178"/>
      <c r="R51" s="234"/>
    </row>
    <row r="52" spans="1:21" s="18" customFormat="1" ht="11.25" customHeight="1" x14ac:dyDescent="0.15">
      <c r="A52" s="32"/>
      <c r="C52" s="37"/>
      <c r="D52" s="317" t="s">
        <v>25</v>
      </c>
      <c r="E52" s="318" t="s">
        <v>251</v>
      </c>
      <c r="F52" s="319" t="s">
        <v>220</v>
      </c>
      <c r="G52" s="462"/>
      <c r="H52" s="178"/>
      <c r="R52" s="234"/>
    </row>
    <row r="53" spans="1:21" s="18" customFormat="1" ht="12" customHeight="1" x14ac:dyDescent="0.15">
      <c r="A53" s="32"/>
      <c r="C53" s="37"/>
      <c r="D53" s="336" t="s">
        <v>26</v>
      </c>
      <c r="E53" s="320">
        <v>2</v>
      </c>
      <c r="F53" s="321">
        <v>3</v>
      </c>
      <c r="G53" s="322">
        <v>4</v>
      </c>
      <c r="H53" s="178"/>
      <c r="R53" s="234"/>
    </row>
    <row r="54" spans="1:21" s="18" customFormat="1" x14ac:dyDescent="0.15">
      <c r="A54" s="32"/>
      <c r="C54" s="37"/>
      <c r="D54" s="316">
        <v>1</v>
      </c>
      <c r="E54" s="324" t="s">
        <v>253</v>
      </c>
      <c r="F54" s="346" t="str">
        <f>IF(form_up_date="","",form_up_date)</f>
        <v>08.07.2019</v>
      </c>
      <c r="G54" s="348" t="s">
        <v>254</v>
      </c>
      <c r="H54" s="178"/>
      <c r="R54" s="234"/>
    </row>
    <row r="55" spans="1:21" s="18" customFormat="1" ht="45" x14ac:dyDescent="0.15">
      <c r="A55" s="32"/>
      <c r="C55" s="37"/>
      <c r="D55" s="316" t="s">
        <v>265</v>
      </c>
      <c r="E55" s="324" t="s">
        <v>255</v>
      </c>
      <c r="F55" s="346"/>
      <c r="G55" s="325" t="s">
        <v>323</v>
      </c>
      <c r="H55" s="178"/>
      <c r="R55" s="234"/>
    </row>
    <row r="56" spans="1:21" s="18" customFormat="1" x14ac:dyDescent="0.15">
      <c r="A56" s="32"/>
      <c r="C56" s="37"/>
      <c r="D56" s="316" t="s">
        <v>266</v>
      </c>
      <c r="E56" s="324" t="s">
        <v>256</v>
      </c>
      <c r="F56" s="346"/>
      <c r="G56" s="348" t="s">
        <v>257</v>
      </c>
      <c r="H56" s="178"/>
      <c r="R56" s="234"/>
    </row>
    <row r="57" spans="1:21" s="18" customFormat="1" x14ac:dyDescent="0.15">
      <c r="A57" s="32"/>
      <c r="C57" s="37"/>
      <c r="D57" s="316" t="s">
        <v>267</v>
      </c>
      <c r="E57" s="324" t="s">
        <v>258</v>
      </c>
      <c r="F57" s="347" t="s">
        <v>259</v>
      </c>
      <c r="G57" s="325"/>
      <c r="H57" s="178"/>
      <c r="R57" s="234"/>
    </row>
    <row r="58" spans="1:21" s="18" customFormat="1" x14ac:dyDescent="0.15">
      <c r="A58" s="32"/>
      <c r="C58" s="37"/>
      <c r="D58" s="323" t="str">
        <f>D57&amp;".1"</f>
        <v>4.1.1</v>
      </c>
      <c r="E58" s="326" t="s">
        <v>3</v>
      </c>
      <c r="F58" s="346" t="str">
        <f>IF(region_name="","",region_name)</f>
        <v>Ростовская область</v>
      </c>
      <c r="G58" s="348" t="s">
        <v>260</v>
      </c>
      <c r="H58" s="178"/>
      <c r="R58" s="234"/>
    </row>
    <row r="59" spans="1:21" s="18" customFormat="1" x14ac:dyDescent="0.15">
      <c r="A59" s="32"/>
      <c r="C59" s="37"/>
      <c r="D59" s="316" t="s">
        <v>268</v>
      </c>
      <c r="E59" s="327" t="s">
        <v>261</v>
      </c>
      <c r="F59" s="346"/>
      <c r="G59" s="349" t="s">
        <v>262</v>
      </c>
      <c r="H59" s="178"/>
      <c r="R59" s="234"/>
    </row>
    <row r="60" spans="1:21" s="18" customFormat="1" ht="56.25" x14ac:dyDescent="0.15">
      <c r="A60" s="32"/>
      <c r="C60" s="37"/>
      <c r="D60" s="316" t="s">
        <v>269</v>
      </c>
      <c r="E60" s="328" t="s">
        <v>263</v>
      </c>
      <c r="F60" s="346"/>
      <c r="G60" s="335" t="s">
        <v>322</v>
      </c>
      <c r="H60" s="178"/>
      <c r="R60" s="234"/>
    </row>
  </sheetData>
  <dataConsolidate leftLabels="1" link="1"/>
  <mergeCells count="21"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H20:H21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 x14ac:dyDescent="0.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 x14ac:dyDescent="0.15">
      <c r="L1" s="235"/>
    </row>
    <row r="2" spans="1:12" s="178" customFormat="1" ht="15" hidden="1" customHeight="1" x14ac:dyDescent="0.15">
      <c r="L2" s="235"/>
    </row>
    <row r="3" spans="1:12" ht="11.25" customHeight="1" x14ac:dyDescent="0.15"/>
    <row r="4" spans="1:12" ht="36.75" customHeight="1" x14ac:dyDescent="0.15"/>
    <row r="5" spans="1:12" ht="15" customHeight="1" x14ac:dyDescent="0.15"/>
    <row r="6" spans="1:12" ht="11.25" customHeight="1" x14ac:dyDescent="0.15"/>
    <row r="8" spans="1:12" ht="21" customHeight="1" x14ac:dyDescent="0.15"/>
    <row r="9" spans="1:12" ht="11.25" customHeight="1" x14ac:dyDescent="0.15"/>
    <row r="10" spans="1:12" ht="15" customHeight="1" x14ac:dyDescent="0.15">
      <c r="A10" s="18"/>
    </row>
    <row r="11" spans="1:12" ht="21.95" customHeight="1" x14ac:dyDescent="0.15">
      <c r="A11" s="18"/>
    </row>
    <row r="12" spans="1:12" ht="21.95" customHeight="1" x14ac:dyDescent="0.15">
      <c r="A12" s="18"/>
    </row>
    <row r="13" spans="1:12" ht="21.95" customHeight="1" x14ac:dyDescent="0.15">
      <c r="A13" s="18"/>
    </row>
    <row r="14" spans="1:12" ht="33.950000000000003" customHeight="1" x14ac:dyDescent="0.15">
      <c r="A14" s="18"/>
    </row>
    <row r="15" spans="1:12" ht="15" customHeight="1" x14ac:dyDescent="0.15">
      <c r="A15" s="18"/>
    </row>
    <row r="17" ht="68.099999999999994" customHeight="1" x14ac:dyDescent="0.15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 x14ac:dyDescent="0.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 x14ac:dyDescent="0.15"/>
    <row r="2" spans="1:3" hidden="1" x14ac:dyDescent="0.15"/>
    <row r="3" spans="1:3" hidden="1" x14ac:dyDescent="0.15"/>
    <row r="4" spans="1:3" ht="10.5" customHeight="1" x14ac:dyDescent="0.15"/>
    <row r="5" spans="1:3" s="36" customFormat="1" ht="30" customHeight="1" x14ac:dyDescent="0.15">
      <c r="A5" s="32"/>
      <c r="C5" s="242"/>
    </row>
    <row r="6" spans="1:3" s="36" customFormat="1" ht="15" customHeight="1" x14ac:dyDescent="0.15">
      <c r="A6" s="32"/>
      <c r="C6" s="242"/>
    </row>
    <row r="7" spans="1:3" ht="6.95" customHeight="1" x14ac:dyDescent="0.15"/>
    <row r="8" spans="1:3" ht="15" customHeight="1" x14ac:dyDescent="0.15"/>
    <row r="9" spans="1:3" ht="45" customHeight="1" x14ac:dyDescent="0.15"/>
    <row r="11" spans="1:3" ht="45" customHeight="1" x14ac:dyDescent="0.15"/>
    <row r="12" spans="1:3" ht="15" customHeight="1" x14ac:dyDescent="0.15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>
    <row r="1" spans="1:1" x14ac:dyDescent="0.15">
      <c r="A1" s="274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 x14ac:dyDescent="0.2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 x14ac:dyDescent="0.2">
      <c r="C1" s="77"/>
      <c r="Q1" s="243"/>
    </row>
    <row r="2" spans="3:17" s="78" customFormat="1" hidden="1" x14ac:dyDescent="0.2">
      <c r="C2" s="77"/>
      <c r="Q2" s="243"/>
    </row>
    <row r="3" spans="3:17" s="78" customFormat="1" hidden="1" x14ac:dyDescent="0.2">
      <c r="C3" s="77"/>
      <c r="Q3" s="243"/>
    </row>
    <row r="4" spans="3:17" s="78" customFormat="1" hidden="1" x14ac:dyDescent="0.2">
      <c r="C4" s="77"/>
      <c r="Q4" s="243"/>
    </row>
    <row r="5" spans="3:17" s="78" customFormat="1" hidden="1" x14ac:dyDescent="0.2">
      <c r="C5" s="77"/>
      <c r="Q5" s="243"/>
    </row>
    <row r="6" spans="3:17" s="78" customFormat="1" ht="10.5" customHeight="1" x14ac:dyDescent="0.2">
      <c r="C6" s="79"/>
      <c r="Q6" s="243"/>
    </row>
    <row r="7" spans="3:17" s="78" customFormat="1" ht="20.100000000000001" customHeight="1" x14ac:dyDescent="0.2">
      <c r="C7" s="79"/>
      <c r="Q7" s="243"/>
    </row>
    <row r="8" spans="3:17" s="78" customFormat="1" ht="15" customHeight="1" x14ac:dyDescent="0.2">
      <c r="C8" s="79"/>
      <c r="Q8" s="243"/>
    </row>
    <row r="9" spans="3:17" s="78" customFormat="1" ht="6.95" customHeight="1" x14ac:dyDescent="0.2">
      <c r="C9" s="79"/>
      <c r="Q9" s="243"/>
    </row>
    <row r="10" spans="3:17" s="78" customFormat="1" ht="22.5" customHeight="1" x14ac:dyDescent="0.2">
      <c r="C10" s="79"/>
      <c r="Q10" s="243"/>
    </row>
    <row r="11" spans="3:17" s="78" customFormat="1" ht="11.25" customHeight="1" x14ac:dyDescent="0.2">
      <c r="C11" s="79"/>
      <c r="Q11" s="243"/>
    </row>
    <row r="12" spans="3:17" s="78" customFormat="1" ht="15" hidden="1" customHeight="1" x14ac:dyDescent="0.2">
      <c r="C12" s="79"/>
      <c r="Q12" s="243"/>
    </row>
    <row r="13" spans="3:17" s="78" customFormat="1" ht="14.1" customHeight="1" x14ac:dyDescent="0.2">
      <c r="C13" s="82"/>
      <c r="Q13" s="243"/>
    </row>
    <row r="14" spans="3:17" s="78" customFormat="1" ht="15" customHeight="1" x14ac:dyDescent="0.2">
      <c r="C14" s="79"/>
      <c r="Q14" s="243"/>
    </row>
    <row r="15" spans="3:17" s="78" customFormat="1" ht="11.25" customHeight="1" x14ac:dyDescent="0.2">
      <c r="C15" s="77"/>
      <c r="Q15" s="243"/>
    </row>
    <row r="16" spans="3:17" s="78" customFormat="1" x14ac:dyDescent="0.2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 x14ac:dyDescent="0.1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 x14ac:dyDescent="0.15"/>
    <row r="2" spans="1:14" hidden="1" x14ac:dyDescent="0.15"/>
    <row r="3" spans="1:14" ht="10.5" customHeight="1" x14ac:dyDescent="0.15"/>
    <row r="4" spans="1:14" ht="27" customHeight="1" x14ac:dyDescent="0.15">
      <c r="A4" s="208"/>
      <c r="B4" s="208"/>
    </row>
    <row r="5" spans="1:14" s="210" customFormat="1" ht="15" x14ac:dyDescent="0.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 x14ac:dyDescent="0.15">
      <c r="A6" s="455"/>
      <c r="B6" s="455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 x14ac:dyDescent="0.15">
      <c r="A7" s="455"/>
      <c r="B7" s="455"/>
    </row>
    <row r="8" spans="1:14" ht="0.2" customHeight="1" x14ac:dyDescent="0.15">
      <c r="B8" s="341"/>
    </row>
    <row r="9" spans="1:14" ht="0.2" customHeight="1" x14ac:dyDescent="0.15">
      <c r="B9" s="341"/>
    </row>
    <row r="10" spans="1:14" ht="0.2" customHeight="1" x14ac:dyDescent="0.15">
      <c r="B10" s="341"/>
    </row>
    <row r="11" spans="1:14" ht="6" hidden="1" customHeight="1" x14ac:dyDescent="0.15">
      <c r="B11" s="341"/>
    </row>
    <row r="12" spans="1:14" ht="20.25" hidden="1" customHeight="1" x14ac:dyDescent="0.15">
      <c r="A12" s="163"/>
      <c r="B12" s="341"/>
    </row>
    <row r="13" spans="1:14" ht="20.25" hidden="1" customHeight="1" x14ac:dyDescent="0.15">
      <c r="B13" s="341"/>
    </row>
    <row r="14" spans="1:14" ht="6" hidden="1" customHeight="1" x14ac:dyDescent="0.15">
      <c r="B14" s="342"/>
    </row>
    <row r="15" spans="1:14" ht="3" customHeight="1" x14ac:dyDescent="0.15"/>
    <row r="16" spans="1:14" ht="0.2" customHeight="1" x14ac:dyDescent="0.15"/>
    <row r="17" spans="1:14" s="210" customFormat="1" ht="0.2" customHeight="1" x14ac:dyDescent="0.15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 x14ac:dyDescent="0.15">
      <c r="A18" s="446"/>
      <c r="B18" s="163"/>
    </row>
    <row r="19" spans="1:14" ht="23.25" customHeight="1" x14ac:dyDescent="0.15">
      <c r="A19" s="446"/>
      <c r="B19" s="165"/>
    </row>
    <row r="20" spans="1:14" s="168" customFormat="1" ht="14.25" customHeight="1" x14ac:dyDescent="0.15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 x14ac:dyDescent="0.15">
      <c r="A21" s="214"/>
      <c r="B21" s="167"/>
    </row>
    <row r="22" spans="1:14" s="161" customFormat="1" ht="15" customHeight="1" x14ac:dyDescent="0.15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 x14ac:dyDescent="0.15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 x14ac:dyDescent="0.15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 x14ac:dyDescent="0.15">
      <c r="A25" s="215"/>
      <c r="B25" s="186"/>
    </row>
    <row r="26" spans="1:14" ht="15" customHeight="1" x14ac:dyDescent="0.15"/>
    <row r="27" spans="1:14" ht="15" customHeight="1" x14ac:dyDescent="0.15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 x14ac:dyDescent="0.15"/>
  <cols>
    <col min="1" max="16384" width="9.140625" style="304"/>
  </cols>
  <sheetData>
    <row r="1" spans="1:1" x14ac:dyDescent="0.15">
      <c r="A1" s="303"/>
    </row>
    <row r="12" spans="1:1" ht="14.25" customHeight="1" x14ac:dyDescent="0.15"/>
    <row r="13" spans="1:1" ht="15" customHeight="1" x14ac:dyDescent="0.15"/>
    <row r="14" spans="1:1" ht="15" customHeight="1" x14ac:dyDescent="0.15"/>
    <row r="15" spans="1:1" ht="15" customHeight="1" x14ac:dyDescent="0.15"/>
    <row r="16" spans="1:1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  <row r="25" ht="15" customHeight="1" x14ac:dyDescent="0.15"/>
    <row r="26" ht="15" customHeight="1" x14ac:dyDescent="0.15"/>
    <row r="27" ht="15" customHeight="1" x14ac:dyDescent="0.15"/>
    <row r="28" ht="15" customHeight="1" x14ac:dyDescent="0.15"/>
    <row r="29" ht="15" customHeight="1" x14ac:dyDescent="0.15"/>
    <row r="30" ht="15" customHeight="1" x14ac:dyDescent="0.15"/>
    <row r="31" ht="15" customHeight="1" x14ac:dyDescent="0.15"/>
    <row r="32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 x14ac:dyDescent="0.1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 x14ac:dyDescent="0.15">
      <c r="A1" s="35" t="s">
        <v>109</v>
      </c>
      <c r="B1" s="35" t="s">
        <v>110</v>
      </c>
    </row>
    <row r="2" spans="1:2" x14ac:dyDescent="0.15">
      <c r="A2" s="35">
        <v>4190064</v>
      </c>
      <c r="B2" s="35" t="s">
        <v>373</v>
      </c>
    </row>
    <row r="3" spans="1:2" x14ac:dyDescent="0.15">
      <c r="A3" s="35">
        <v>4190065</v>
      </c>
      <c r="B3" s="35" t="s">
        <v>374</v>
      </c>
    </row>
    <row r="4" spans="1:2" x14ac:dyDescent="0.15">
      <c r="A4" s="35">
        <v>4190066</v>
      </c>
      <c r="B4" s="35" t="s">
        <v>375</v>
      </c>
    </row>
    <row r="5" spans="1:2" x14ac:dyDescent="0.15">
      <c r="A5" s="35">
        <v>4190067</v>
      </c>
      <c r="B5" s="35" t="s">
        <v>376</v>
      </c>
    </row>
    <row r="6" spans="1:2" x14ac:dyDescent="0.15">
      <c r="A6" s="35">
        <v>4190068</v>
      </c>
      <c r="B6" s="35" t="s">
        <v>377</v>
      </c>
    </row>
    <row r="7" spans="1:2" x14ac:dyDescent="0.15">
      <c r="A7" s="35">
        <v>4190069</v>
      </c>
      <c r="B7" s="35" t="s">
        <v>378</v>
      </c>
    </row>
    <row r="8" spans="1:2" x14ac:dyDescent="0.15">
      <c r="A8" s="35">
        <v>4190070</v>
      </c>
      <c r="B8" s="35" t="s">
        <v>379</v>
      </c>
    </row>
    <row r="9" spans="1:2" x14ac:dyDescent="0.15">
      <c r="A9" s="35">
        <v>4190071</v>
      </c>
      <c r="B9" s="35" t="s">
        <v>380</v>
      </c>
    </row>
    <row r="10" spans="1:2" x14ac:dyDescent="0.15">
      <c r="A10" s="35">
        <v>4190072</v>
      </c>
      <c r="B10" s="35" t="s">
        <v>381</v>
      </c>
    </row>
    <row r="11" spans="1:2" x14ac:dyDescent="0.15">
      <c r="A11" s="35">
        <v>4190073</v>
      </c>
      <c r="B11" s="35" t="s">
        <v>382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 x14ac:dyDescent="0.2"/>
  <cols>
    <col min="1" max="16384" width="9.140625" style="34"/>
  </cols>
  <sheetData>
    <row r="34" spans="6:6" x14ac:dyDescent="0.2">
      <c r="F34" s="41"/>
    </row>
    <row r="35" spans="6:6" x14ac:dyDescent="0.2">
      <c r="F35" s="41"/>
    </row>
    <row r="38" spans="6:6" x14ac:dyDescent="0.2">
      <c r="F38" s="52"/>
    </row>
    <row r="39" spans="6:6" x14ac:dyDescent="0.2">
      <c r="F39" s="52"/>
    </row>
    <row r="40" spans="6:6" x14ac:dyDescent="0.2">
      <c r="F40" s="52"/>
    </row>
    <row r="41" spans="6:6" x14ac:dyDescent="0.2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64"/>
  <sheetViews>
    <sheetView showGridLines="0" zoomScaleNormal="100" workbookViewId="0"/>
  </sheetViews>
  <sheetFormatPr defaultRowHeight="11.25" x14ac:dyDescent="0.1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 x14ac:dyDescent="0.15">
      <c r="A1" s="111" t="s">
        <v>965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 x14ac:dyDescent="0.15">
      <c r="A2" s="111">
        <v>1</v>
      </c>
      <c r="B2" s="111" t="s">
        <v>391</v>
      </c>
      <c r="C2" s="111" t="s">
        <v>218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966</v>
      </c>
    </row>
    <row r="3" spans="1:10" x14ac:dyDescent="0.15">
      <c r="A3" s="111">
        <v>2</v>
      </c>
      <c r="B3" s="111" t="s">
        <v>391</v>
      </c>
      <c r="C3" s="111" t="s">
        <v>218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966</v>
      </c>
    </row>
    <row r="4" spans="1:10" x14ac:dyDescent="0.15">
      <c r="A4" s="111">
        <v>3</v>
      </c>
      <c r="B4" s="111" t="s">
        <v>391</v>
      </c>
      <c r="C4" s="111" t="s">
        <v>218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966</v>
      </c>
    </row>
    <row r="5" spans="1:10" x14ac:dyDescent="0.15">
      <c r="A5" s="111">
        <v>4</v>
      </c>
      <c r="B5" s="111" t="s">
        <v>391</v>
      </c>
      <c r="C5" s="111" t="s">
        <v>218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966</v>
      </c>
    </row>
    <row r="6" spans="1:10" x14ac:dyDescent="0.15">
      <c r="A6" s="111">
        <v>5</v>
      </c>
      <c r="B6" s="111" t="s">
        <v>391</v>
      </c>
      <c r="C6" s="111" t="s">
        <v>218</v>
      </c>
      <c r="D6" s="111" t="s">
        <v>408</v>
      </c>
      <c r="E6" s="111" t="s">
        <v>409</v>
      </c>
      <c r="F6" s="111" t="s">
        <v>410</v>
      </c>
      <c r="G6" s="111" t="s">
        <v>411</v>
      </c>
      <c r="H6" s="111" t="s">
        <v>412</v>
      </c>
      <c r="J6" s="111" t="s">
        <v>966</v>
      </c>
    </row>
    <row r="7" spans="1:10" x14ac:dyDescent="0.15">
      <c r="A7" s="111">
        <v>6</v>
      </c>
      <c r="B7" s="111" t="s">
        <v>391</v>
      </c>
      <c r="C7" s="111" t="s">
        <v>218</v>
      </c>
      <c r="D7" s="111" t="s">
        <v>413</v>
      </c>
      <c r="E7" s="111" t="s">
        <v>414</v>
      </c>
      <c r="F7" s="111" t="s">
        <v>415</v>
      </c>
      <c r="G7" s="111" t="s">
        <v>416</v>
      </c>
      <c r="H7" s="111" t="s">
        <v>417</v>
      </c>
      <c r="J7" s="111" t="s">
        <v>966</v>
      </c>
    </row>
    <row r="8" spans="1:10" x14ac:dyDescent="0.15">
      <c r="A8" s="111">
        <v>7</v>
      </c>
      <c r="B8" s="111" t="s">
        <v>391</v>
      </c>
      <c r="C8" s="111" t="s">
        <v>218</v>
      </c>
      <c r="D8" s="111" t="s">
        <v>418</v>
      </c>
      <c r="E8" s="111" t="s">
        <v>419</v>
      </c>
      <c r="F8" s="111" t="s">
        <v>420</v>
      </c>
      <c r="G8" s="111" t="s">
        <v>421</v>
      </c>
      <c r="J8" s="111" t="s">
        <v>966</v>
      </c>
    </row>
    <row r="9" spans="1:10" x14ac:dyDescent="0.15">
      <c r="A9" s="111">
        <v>8</v>
      </c>
      <c r="B9" s="111" t="s">
        <v>391</v>
      </c>
      <c r="C9" s="111" t="s">
        <v>218</v>
      </c>
      <c r="D9" s="111" t="s">
        <v>422</v>
      </c>
      <c r="E9" s="111" t="s">
        <v>423</v>
      </c>
      <c r="F9" s="111" t="s">
        <v>424</v>
      </c>
      <c r="G9" s="111" t="s">
        <v>425</v>
      </c>
      <c r="J9" s="111" t="s">
        <v>966</v>
      </c>
    </row>
    <row r="10" spans="1:10" x14ac:dyDescent="0.15">
      <c r="A10" s="111">
        <v>9</v>
      </c>
      <c r="B10" s="111" t="s">
        <v>391</v>
      </c>
      <c r="C10" s="111" t="s">
        <v>218</v>
      </c>
      <c r="D10" s="111" t="s">
        <v>426</v>
      </c>
      <c r="E10" s="111" t="s">
        <v>427</v>
      </c>
      <c r="F10" s="111" t="s">
        <v>428</v>
      </c>
      <c r="G10" s="111" t="s">
        <v>429</v>
      </c>
      <c r="J10" s="111" t="s">
        <v>966</v>
      </c>
    </row>
    <row r="11" spans="1:10" x14ac:dyDescent="0.15">
      <c r="A11" s="111">
        <v>10</v>
      </c>
      <c r="B11" s="111" t="s">
        <v>391</v>
      </c>
      <c r="C11" s="111" t="s">
        <v>218</v>
      </c>
      <c r="D11" s="111" t="s">
        <v>430</v>
      </c>
      <c r="E11" s="111" t="s">
        <v>431</v>
      </c>
      <c r="F11" s="111" t="s">
        <v>432</v>
      </c>
      <c r="G11" s="111" t="s">
        <v>433</v>
      </c>
      <c r="H11" s="111" t="s">
        <v>434</v>
      </c>
      <c r="J11" s="111" t="s">
        <v>966</v>
      </c>
    </row>
    <row r="12" spans="1:10" x14ac:dyDescent="0.15">
      <c r="A12" s="111">
        <v>11</v>
      </c>
      <c r="B12" s="111" t="s">
        <v>391</v>
      </c>
      <c r="C12" s="111" t="s">
        <v>218</v>
      </c>
      <c r="D12" s="111" t="s">
        <v>435</v>
      </c>
      <c r="E12" s="111" t="s">
        <v>436</v>
      </c>
      <c r="F12" s="111" t="s">
        <v>437</v>
      </c>
      <c r="G12" s="111" t="s">
        <v>438</v>
      </c>
      <c r="J12" s="111" t="s">
        <v>966</v>
      </c>
    </row>
    <row r="13" spans="1:10" x14ac:dyDescent="0.15">
      <c r="A13" s="111">
        <v>12</v>
      </c>
      <c r="B13" s="111" t="s">
        <v>391</v>
      </c>
      <c r="C13" s="111" t="s">
        <v>218</v>
      </c>
      <c r="D13" s="111" t="s">
        <v>439</v>
      </c>
      <c r="E13" s="111" t="s">
        <v>440</v>
      </c>
      <c r="F13" s="111" t="s">
        <v>441</v>
      </c>
      <c r="G13" s="111" t="s">
        <v>442</v>
      </c>
      <c r="J13" s="111" t="s">
        <v>966</v>
      </c>
    </row>
    <row r="14" spans="1:10" x14ac:dyDescent="0.15">
      <c r="A14" s="111">
        <v>13</v>
      </c>
      <c r="B14" s="111" t="s">
        <v>391</v>
      </c>
      <c r="C14" s="111" t="s">
        <v>218</v>
      </c>
      <c r="D14" s="111" t="s">
        <v>443</v>
      </c>
      <c r="E14" s="111" t="s">
        <v>444</v>
      </c>
      <c r="F14" s="111" t="s">
        <v>445</v>
      </c>
      <c r="G14" s="111" t="s">
        <v>446</v>
      </c>
      <c r="J14" s="111" t="s">
        <v>966</v>
      </c>
    </row>
    <row r="15" spans="1:10" x14ac:dyDescent="0.15">
      <c r="A15" s="111">
        <v>14</v>
      </c>
      <c r="B15" s="111" t="s">
        <v>391</v>
      </c>
      <c r="C15" s="111" t="s">
        <v>218</v>
      </c>
      <c r="D15" s="111" t="s">
        <v>447</v>
      </c>
      <c r="E15" s="111" t="s">
        <v>448</v>
      </c>
      <c r="F15" s="111" t="s">
        <v>449</v>
      </c>
      <c r="G15" s="111" t="s">
        <v>450</v>
      </c>
      <c r="H15" s="111" t="s">
        <v>451</v>
      </c>
      <c r="J15" s="111" t="s">
        <v>966</v>
      </c>
    </row>
    <row r="16" spans="1:10" x14ac:dyDescent="0.15">
      <c r="A16" s="111">
        <v>15</v>
      </c>
      <c r="B16" s="111" t="s">
        <v>391</v>
      </c>
      <c r="C16" s="111" t="s">
        <v>218</v>
      </c>
      <c r="D16" s="111" t="s">
        <v>452</v>
      </c>
      <c r="E16" s="111" t="s">
        <v>453</v>
      </c>
      <c r="F16" s="111" t="s">
        <v>449</v>
      </c>
      <c r="G16" s="111" t="s">
        <v>454</v>
      </c>
      <c r="J16" s="111" t="s">
        <v>966</v>
      </c>
    </row>
    <row r="17" spans="1:10" x14ac:dyDescent="0.15">
      <c r="A17" s="111">
        <v>16</v>
      </c>
      <c r="B17" s="111" t="s">
        <v>391</v>
      </c>
      <c r="C17" s="111" t="s">
        <v>218</v>
      </c>
      <c r="D17" s="111" t="s">
        <v>455</v>
      </c>
      <c r="E17" s="111" t="s">
        <v>456</v>
      </c>
      <c r="F17" s="111" t="s">
        <v>457</v>
      </c>
      <c r="G17" s="111" t="s">
        <v>458</v>
      </c>
      <c r="J17" s="111" t="s">
        <v>966</v>
      </c>
    </row>
    <row r="18" spans="1:10" x14ac:dyDescent="0.15">
      <c r="A18" s="111">
        <v>17</v>
      </c>
      <c r="B18" s="111" t="s">
        <v>391</v>
      </c>
      <c r="C18" s="111" t="s">
        <v>218</v>
      </c>
      <c r="D18" s="111" t="s">
        <v>459</v>
      </c>
      <c r="E18" s="111" t="s">
        <v>460</v>
      </c>
      <c r="F18" s="111" t="s">
        <v>461</v>
      </c>
      <c r="G18" s="111" t="s">
        <v>446</v>
      </c>
      <c r="J18" s="111" t="s">
        <v>966</v>
      </c>
    </row>
    <row r="19" spans="1:10" x14ac:dyDescent="0.15">
      <c r="A19" s="111">
        <v>18</v>
      </c>
      <c r="B19" s="111" t="s">
        <v>391</v>
      </c>
      <c r="C19" s="111" t="s">
        <v>218</v>
      </c>
      <c r="D19" s="111" t="s">
        <v>462</v>
      </c>
      <c r="E19" s="111" t="s">
        <v>463</v>
      </c>
      <c r="F19" s="111" t="s">
        <v>464</v>
      </c>
      <c r="G19" s="111" t="s">
        <v>465</v>
      </c>
      <c r="J19" s="111" t="s">
        <v>966</v>
      </c>
    </row>
    <row r="20" spans="1:10" x14ac:dyDescent="0.15">
      <c r="A20" s="111">
        <v>19</v>
      </c>
      <c r="B20" s="111" t="s">
        <v>391</v>
      </c>
      <c r="C20" s="111" t="s">
        <v>218</v>
      </c>
      <c r="D20" s="111" t="s">
        <v>466</v>
      </c>
      <c r="E20" s="111" t="s">
        <v>467</v>
      </c>
      <c r="F20" s="111" t="s">
        <v>468</v>
      </c>
      <c r="G20" s="111" t="s">
        <v>469</v>
      </c>
      <c r="J20" s="111" t="s">
        <v>966</v>
      </c>
    </row>
    <row r="21" spans="1:10" x14ac:dyDescent="0.15">
      <c r="A21" s="111">
        <v>20</v>
      </c>
      <c r="B21" s="111" t="s">
        <v>391</v>
      </c>
      <c r="C21" s="111" t="s">
        <v>218</v>
      </c>
      <c r="D21" s="111" t="s">
        <v>470</v>
      </c>
      <c r="E21" s="111" t="s">
        <v>471</v>
      </c>
      <c r="F21" s="111" t="s">
        <v>472</v>
      </c>
      <c r="G21" s="111" t="s">
        <v>473</v>
      </c>
      <c r="J21" s="111" t="s">
        <v>966</v>
      </c>
    </row>
    <row r="22" spans="1:10" x14ac:dyDescent="0.15">
      <c r="A22" s="111">
        <v>21</v>
      </c>
      <c r="B22" s="111" t="s">
        <v>391</v>
      </c>
      <c r="C22" s="111" t="s">
        <v>218</v>
      </c>
      <c r="D22" s="111" t="s">
        <v>474</v>
      </c>
      <c r="E22" s="111" t="s">
        <v>475</v>
      </c>
      <c r="F22" s="111" t="s">
        <v>476</v>
      </c>
      <c r="G22" s="111" t="s">
        <v>469</v>
      </c>
      <c r="J22" s="111" t="s">
        <v>966</v>
      </c>
    </row>
    <row r="23" spans="1:10" x14ac:dyDescent="0.15">
      <c r="A23" s="111">
        <v>22</v>
      </c>
      <c r="B23" s="111" t="s">
        <v>391</v>
      </c>
      <c r="C23" s="111" t="s">
        <v>218</v>
      </c>
      <c r="D23" s="111" t="s">
        <v>477</v>
      </c>
      <c r="E23" s="111" t="s">
        <v>478</v>
      </c>
      <c r="F23" s="111" t="s">
        <v>479</v>
      </c>
      <c r="G23" s="111" t="s">
        <v>442</v>
      </c>
      <c r="J23" s="111" t="s">
        <v>966</v>
      </c>
    </row>
    <row r="24" spans="1:10" x14ac:dyDescent="0.15">
      <c r="A24" s="111">
        <v>23</v>
      </c>
      <c r="B24" s="111" t="s">
        <v>391</v>
      </c>
      <c r="C24" s="111" t="s">
        <v>218</v>
      </c>
      <c r="D24" s="111" t="s">
        <v>480</v>
      </c>
      <c r="E24" s="111" t="s">
        <v>481</v>
      </c>
      <c r="F24" s="111" t="s">
        <v>482</v>
      </c>
      <c r="G24" s="111" t="s">
        <v>442</v>
      </c>
      <c r="J24" s="111" t="s">
        <v>966</v>
      </c>
    </row>
    <row r="25" spans="1:10" x14ac:dyDescent="0.15">
      <c r="A25" s="111">
        <v>24</v>
      </c>
      <c r="B25" s="111" t="s">
        <v>391</v>
      </c>
      <c r="C25" s="111" t="s">
        <v>218</v>
      </c>
      <c r="D25" s="111" t="s">
        <v>483</v>
      </c>
      <c r="E25" s="111" t="s">
        <v>484</v>
      </c>
      <c r="F25" s="111" t="s">
        <v>485</v>
      </c>
      <c r="G25" s="111" t="s">
        <v>469</v>
      </c>
      <c r="J25" s="111" t="s">
        <v>966</v>
      </c>
    </row>
    <row r="26" spans="1:10" x14ac:dyDescent="0.15">
      <c r="A26" s="111">
        <v>25</v>
      </c>
      <c r="B26" s="111" t="s">
        <v>391</v>
      </c>
      <c r="C26" s="111" t="s">
        <v>218</v>
      </c>
      <c r="D26" s="111" t="s">
        <v>486</v>
      </c>
      <c r="E26" s="111" t="s">
        <v>487</v>
      </c>
      <c r="F26" s="111" t="s">
        <v>488</v>
      </c>
      <c r="G26" s="111" t="s">
        <v>469</v>
      </c>
      <c r="J26" s="111" t="s">
        <v>966</v>
      </c>
    </row>
    <row r="27" spans="1:10" x14ac:dyDescent="0.15">
      <c r="A27" s="111">
        <v>26</v>
      </c>
      <c r="B27" s="111" t="s">
        <v>391</v>
      </c>
      <c r="C27" s="111" t="s">
        <v>218</v>
      </c>
      <c r="D27" s="111" t="s">
        <v>489</v>
      </c>
      <c r="E27" s="111" t="s">
        <v>490</v>
      </c>
      <c r="F27" s="111" t="s">
        <v>491</v>
      </c>
      <c r="G27" s="111" t="s">
        <v>492</v>
      </c>
      <c r="J27" s="111" t="s">
        <v>966</v>
      </c>
    </row>
    <row r="28" spans="1:10" x14ac:dyDescent="0.15">
      <c r="A28" s="111">
        <v>27</v>
      </c>
      <c r="B28" s="111" t="s">
        <v>391</v>
      </c>
      <c r="C28" s="111" t="s">
        <v>218</v>
      </c>
      <c r="D28" s="111" t="s">
        <v>493</v>
      </c>
      <c r="E28" s="111" t="s">
        <v>494</v>
      </c>
      <c r="F28" s="111" t="s">
        <v>495</v>
      </c>
      <c r="G28" s="111" t="s">
        <v>399</v>
      </c>
      <c r="J28" s="111" t="s">
        <v>966</v>
      </c>
    </row>
    <row r="29" spans="1:10" x14ac:dyDescent="0.15">
      <c r="A29" s="111">
        <v>28</v>
      </c>
      <c r="B29" s="111" t="s">
        <v>391</v>
      </c>
      <c r="C29" s="111" t="s">
        <v>218</v>
      </c>
      <c r="D29" s="111" t="s">
        <v>496</v>
      </c>
      <c r="E29" s="111" t="s">
        <v>497</v>
      </c>
      <c r="F29" s="111" t="s">
        <v>498</v>
      </c>
      <c r="G29" s="111" t="s">
        <v>499</v>
      </c>
      <c r="J29" s="111" t="s">
        <v>966</v>
      </c>
    </row>
    <row r="30" spans="1:10" x14ac:dyDescent="0.15">
      <c r="A30" s="111">
        <v>29</v>
      </c>
      <c r="B30" s="111" t="s">
        <v>391</v>
      </c>
      <c r="C30" s="111" t="s">
        <v>218</v>
      </c>
      <c r="D30" s="111" t="s">
        <v>500</v>
      </c>
      <c r="E30" s="111" t="s">
        <v>501</v>
      </c>
      <c r="F30" s="111" t="s">
        <v>502</v>
      </c>
      <c r="G30" s="111" t="s">
        <v>503</v>
      </c>
      <c r="H30" s="111" t="s">
        <v>504</v>
      </c>
      <c r="J30" s="111" t="s">
        <v>966</v>
      </c>
    </row>
    <row r="31" spans="1:10" x14ac:dyDescent="0.15">
      <c r="A31" s="111">
        <v>30</v>
      </c>
      <c r="B31" s="111" t="s">
        <v>391</v>
      </c>
      <c r="C31" s="111" t="s">
        <v>218</v>
      </c>
      <c r="D31" s="111" t="s">
        <v>505</v>
      </c>
      <c r="E31" s="111" t="s">
        <v>506</v>
      </c>
      <c r="F31" s="111" t="s">
        <v>507</v>
      </c>
      <c r="G31" s="111" t="s">
        <v>508</v>
      </c>
      <c r="J31" s="111" t="s">
        <v>966</v>
      </c>
    </row>
    <row r="32" spans="1:10" x14ac:dyDescent="0.15">
      <c r="A32" s="111">
        <v>31</v>
      </c>
      <c r="B32" s="111" t="s">
        <v>391</v>
      </c>
      <c r="C32" s="111" t="s">
        <v>218</v>
      </c>
      <c r="D32" s="111" t="s">
        <v>509</v>
      </c>
      <c r="E32" s="111" t="s">
        <v>510</v>
      </c>
      <c r="F32" s="111" t="s">
        <v>511</v>
      </c>
      <c r="G32" s="111" t="s">
        <v>512</v>
      </c>
      <c r="J32" s="111" t="s">
        <v>966</v>
      </c>
    </row>
    <row r="33" spans="1:10" x14ac:dyDescent="0.15">
      <c r="A33" s="111">
        <v>32</v>
      </c>
      <c r="B33" s="111" t="s">
        <v>391</v>
      </c>
      <c r="C33" s="111" t="s">
        <v>218</v>
      </c>
      <c r="D33" s="111" t="s">
        <v>513</v>
      </c>
      <c r="E33" s="111" t="s">
        <v>514</v>
      </c>
      <c r="F33" s="111" t="s">
        <v>515</v>
      </c>
      <c r="G33" s="111" t="s">
        <v>516</v>
      </c>
      <c r="J33" s="111" t="s">
        <v>966</v>
      </c>
    </row>
    <row r="34" spans="1:10" x14ac:dyDescent="0.15">
      <c r="A34" s="111">
        <v>33</v>
      </c>
      <c r="B34" s="111" t="s">
        <v>391</v>
      </c>
      <c r="C34" s="111" t="s">
        <v>218</v>
      </c>
      <c r="D34" s="111" t="s">
        <v>517</v>
      </c>
      <c r="E34" s="111" t="s">
        <v>518</v>
      </c>
      <c r="F34" s="111" t="s">
        <v>519</v>
      </c>
      <c r="G34" s="111" t="s">
        <v>520</v>
      </c>
      <c r="J34" s="111" t="s">
        <v>966</v>
      </c>
    </row>
    <row r="35" spans="1:10" x14ac:dyDescent="0.15">
      <c r="A35" s="111">
        <v>34</v>
      </c>
      <c r="B35" s="111" t="s">
        <v>391</v>
      </c>
      <c r="C35" s="111" t="s">
        <v>218</v>
      </c>
      <c r="D35" s="111" t="s">
        <v>521</v>
      </c>
      <c r="E35" s="111" t="s">
        <v>522</v>
      </c>
      <c r="F35" s="111" t="s">
        <v>523</v>
      </c>
      <c r="G35" s="111" t="s">
        <v>446</v>
      </c>
      <c r="H35" s="111" t="s">
        <v>524</v>
      </c>
      <c r="J35" s="111" t="s">
        <v>966</v>
      </c>
    </row>
    <row r="36" spans="1:10" x14ac:dyDescent="0.15">
      <c r="A36" s="111">
        <v>35</v>
      </c>
      <c r="B36" s="111" t="s">
        <v>391</v>
      </c>
      <c r="C36" s="111" t="s">
        <v>218</v>
      </c>
      <c r="D36" s="111" t="s">
        <v>525</v>
      </c>
      <c r="E36" s="111" t="s">
        <v>526</v>
      </c>
      <c r="F36" s="111" t="s">
        <v>527</v>
      </c>
      <c r="G36" s="111" t="s">
        <v>446</v>
      </c>
      <c r="J36" s="111" t="s">
        <v>966</v>
      </c>
    </row>
    <row r="37" spans="1:10" x14ac:dyDescent="0.15">
      <c r="A37" s="111">
        <v>36</v>
      </c>
      <c r="B37" s="111" t="s">
        <v>391</v>
      </c>
      <c r="C37" s="111" t="s">
        <v>218</v>
      </c>
      <c r="D37" s="111" t="s">
        <v>528</v>
      </c>
      <c r="E37" s="111" t="s">
        <v>529</v>
      </c>
      <c r="F37" s="111" t="s">
        <v>530</v>
      </c>
      <c r="G37" s="111" t="s">
        <v>531</v>
      </c>
      <c r="J37" s="111" t="s">
        <v>966</v>
      </c>
    </row>
    <row r="38" spans="1:10" x14ac:dyDescent="0.15">
      <c r="A38" s="111">
        <v>37</v>
      </c>
      <c r="B38" s="111" t="s">
        <v>391</v>
      </c>
      <c r="C38" s="111" t="s">
        <v>218</v>
      </c>
      <c r="D38" s="111" t="s">
        <v>532</v>
      </c>
      <c r="E38" s="111" t="s">
        <v>533</v>
      </c>
      <c r="F38" s="111" t="s">
        <v>534</v>
      </c>
      <c r="G38" s="111" t="s">
        <v>516</v>
      </c>
      <c r="J38" s="111" t="s">
        <v>966</v>
      </c>
    </row>
    <row r="39" spans="1:10" x14ac:dyDescent="0.15">
      <c r="A39" s="111">
        <v>38</v>
      </c>
      <c r="B39" s="111" t="s">
        <v>391</v>
      </c>
      <c r="C39" s="111" t="s">
        <v>218</v>
      </c>
      <c r="D39" s="111" t="s">
        <v>535</v>
      </c>
      <c r="E39" s="111" t="s">
        <v>536</v>
      </c>
      <c r="F39" s="111" t="s">
        <v>537</v>
      </c>
      <c r="G39" s="111" t="s">
        <v>538</v>
      </c>
      <c r="J39" s="111" t="s">
        <v>966</v>
      </c>
    </row>
    <row r="40" spans="1:10" x14ac:dyDescent="0.15">
      <c r="A40" s="111">
        <v>39</v>
      </c>
      <c r="B40" s="111" t="s">
        <v>391</v>
      </c>
      <c r="C40" s="111" t="s">
        <v>218</v>
      </c>
      <c r="D40" s="111" t="s">
        <v>539</v>
      </c>
      <c r="E40" s="111" t="s">
        <v>540</v>
      </c>
      <c r="F40" s="111" t="s">
        <v>541</v>
      </c>
      <c r="G40" s="111" t="s">
        <v>542</v>
      </c>
      <c r="H40" s="111" t="s">
        <v>543</v>
      </c>
      <c r="J40" s="111" t="s">
        <v>966</v>
      </c>
    </row>
    <row r="41" spans="1:10" x14ac:dyDescent="0.15">
      <c r="A41" s="111">
        <v>40</v>
      </c>
      <c r="B41" s="111" t="s">
        <v>391</v>
      </c>
      <c r="C41" s="111" t="s">
        <v>218</v>
      </c>
      <c r="D41" s="111" t="s">
        <v>544</v>
      </c>
      <c r="E41" s="111" t="s">
        <v>545</v>
      </c>
      <c r="F41" s="111" t="s">
        <v>546</v>
      </c>
      <c r="G41" s="111" t="s">
        <v>547</v>
      </c>
      <c r="J41" s="111" t="s">
        <v>966</v>
      </c>
    </row>
    <row r="42" spans="1:10" x14ac:dyDescent="0.15">
      <c r="A42" s="111">
        <v>41</v>
      </c>
      <c r="B42" s="111" t="s">
        <v>391</v>
      </c>
      <c r="C42" s="111" t="s">
        <v>218</v>
      </c>
      <c r="D42" s="111" t="s">
        <v>548</v>
      </c>
      <c r="E42" s="111" t="s">
        <v>549</v>
      </c>
      <c r="F42" s="111" t="s">
        <v>550</v>
      </c>
      <c r="G42" s="111" t="s">
        <v>538</v>
      </c>
      <c r="H42" s="111" t="s">
        <v>551</v>
      </c>
      <c r="J42" s="111" t="s">
        <v>966</v>
      </c>
    </row>
    <row r="43" spans="1:10" x14ac:dyDescent="0.15">
      <c r="A43" s="111">
        <v>42</v>
      </c>
      <c r="B43" s="111" t="s">
        <v>391</v>
      </c>
      <c r="C43" s="111" t="s">
        <v>218</v>
      </c>
      <c r="D43" s="111" t="s">
        <v>552</v>
      </c>
      <c r="E43" s="111" t="s">
        <v>553</v>
      </c>
      <c r="F43" s="111" t="s">
        <v>554</v>
      </c>
      <c r="G43" s="111" t="s">
        <v>465</v>
      </c>
      <c r="J43" s="111" t="s">
        <v>966</v>
      </c>
    </row>
    <row r="44" spans="1:10" x14ac:dyDescent="0.15">
      <c r="A44" s="111">
        <v>43</v>
      </c>
      <c r="B44" s="111" t="s">
        <v>391</v>
      </c>
      <c r="C44" s="111" t="s">
        <v>218</v>
      </c>
      <c r="D44" s="111" t="s">
        <v>555</v>
      </c>
      <c r="E44" s="111" t="s">
        <v>556</v>
      </c>
      <c r="F44" s="111" t="s">
        <v>557</v>
      </c>
      <c r="G44" s="111" t="s">
        <v>446</v>
      </c>
      <c r="J44" s="111" t="s">
        <v>966</v>
      </c>
    </row>
    <row r="45" spans="1:10" x14ac:dyDescent="0.15">
      <c r="A45" s="111">
        <v>44</v>
      </c>
      <c r="B45" s="111" t="s">
        <v>391</v>
      </c>
      <c r="C45" s="111" t="s">
        <v>218</v>
      </c>
      <c r="D45" s="111" t="s">
        <v>558</v>
      </c>
      <c r="E45" s="111" t="s">
        <v>559</v>
      </c>
      <c r="F45" s="111" t="s">
        <v>560</v>
      </c>
      <c r="G45" s="111" t="s">
        <v>561</v>
      </c>
      <c r="J45" s="111" t="s">
        <v>966</v>
      </c>
    </row>
    <row r="46" spans="1:10" x14ac:dyDescent="0.15">
      <c r="A46" s="111">
        <v>45</v>
      </c>
      <c r="B46" s="111" t="s">
        <v>391</v>
      </c>
      <c r="C46" s="111" t="s">
        <v>218</v>
      </c>
      <c r="D46" s="111" t="s">
        <v>562</v>
      </c>
      <c r="E46" s="111" t="s">
        <v>563</v>
      </c>
      <c r="F46" s="111" t="s">
        <v>564</v>
      </c>
      <c r="G46" s="111" t="s">
        <v>516</v>
      </c>
      <c r="H46" s="111" t="s">
        <v>565</v>
      </c>
      <c r="J46" s="111" t="s">
        <v>966</v>
      </c>
    </row>
    <row r="47" spans="1:10" x14ac:dyDescent="0.15">
      <c r="A47" s="111">
        <v>46</v>
      </c>
      <c r="B47" s="111" t="s">
        <v>391</v>
      </c>
      <c r="C47" s="111" t="s">
        <v>218</v>
      </c>
      <c r="D47" s="111" t="s">
        <v>566</v>
      </c>
      <c r="E47" s="111" t="s">
        <v>567</v>
      </c>
      <c r="F47" s="111" t="s">
        <v>568</v>
      </c>
      <c r="G47" s="111" t="s">
        <v>446</v>
      </c>
      <c r="J47" s="111" t="s">
        <v>966</v>
      </c>
    </row>
    <row r="48" spans="1:10" x14ac:dyDescent="0.15">
      <c r="A48" s="111">
        <v>47</v>
      </c>
      <c r="B48" s="111" t="s">
        <v>391</v>
      </c>
      <c r="C48" s="111" t="s">
        <v>218</v>
      </c>
      <c r="D48" s="111" t="s">
        <v>569</v>
      </c>
      <c r="E48" s="111" t="s">
        <v>570</v>
      </c>
      <c r="F48" s="111" t="s">
        <v>571</v>
      </c>
      <c r="G48" s="111" t="s">
        <v>572</v>
      </c>
      <c r="J48" s="111" t="s">
        <v>966</v>
      </c>
    </row>
    <row r="49" spans="1:10" x14ac:dyDescent="0.15">
      <c r="A49" s="111">
        <v>48</v>
      </c>
      <c r="B49" s="111" t="s">
        <v>391</v>
      </c>
      <c r="C49" s="111" t="s">
        <v>218</v>
      </c>
      <c r="D49" s="111" t="s">
        <v>573</v>
      </c>
      <c r="E49" s="111" t="s">
        <v>574</v>
      </c>
      <c r="F49" s="111" t="s">
        <v>575</v>
      </c>
      <c r="G49" s="111" t="s">
        <v>576</v>
      </c>
      <c r="J49" s="111" t="s">
        <v>966</v>
      </c>
    </row>
    <row r="50" spans="1:10" x14ac:dyDescent="0.15">
      <c r="A50" s="111">
        <v>49</v>
      </c>
      <c r="B50" s="111" t="s">
        <v>391</v>
      </c>
      <c r="C50" s="111" t="s">
        <v>218</v>
      </c>
      <c r="D50" s="111" t="s">
        <v>577</v>
      </c>
      <c r="E50" s="111" t="s">
        <v>578</v>
      </c>
      <c r="F50" s="111" t="s">
        <v>579</v>
      </c>
      <c r="G50" s="111" t="s">
        <v>446</v>
      </c>
      <c r="J50" s="111" t="s">
        <v>966</v>
      </c>
    </row>
    <row r="51" spans="1:10" x14ac:dyDescent="0.15">
      <c r="A51" s="111">
        <v>50</v>
      </c>
      <c r="B51" s="111" t="s">
        <v>391</v>
      </c>
      <c r="C51" s="111" t="s">
        <v>218</v>
      </c>
      <c r="D51" s="111" t="s">
        <v>580</v>
      </c>
      <c r="E51" s="111" t="s">
        <v>581</v>
      </c>
      <c r="F51" s="111" t="s">
        <v>582</v>
      </c>
      <c r="G51" s="111" t="s">
        <v>446</v>
      </c>
      <c r="J51" s="111" t="s">
        <v>966</v>
      </c>
    </row>
    <row r="52" spans="1:10" x14ac:dyDescent="0.15">
      <c r="A52" s="111">
        <v>51</v>
      </c>
      <c r="B52" s="111" t="s">
        <v>391</v>
      </c>
      <c r="C52" s="111" t="s">
        <v>218</v>
      </c>
      <c r="D52" s="111" t="s">
        <v>583</v>
      </c>
      <c r="E52" s="111" t="s">
        <v>584</v>
      </c>
      <c r="F52" s="111" t="s">
        <v>585</v>
      </c>
      <c r="G52" s="111" t="s">
        <v>586</v>
      </c>
      <c r="J52" s="111" t="s">
        <v>966</v>
      </c>
    </row>
    <row r="53" spans="1:10" x14ac:dyDescent="0.15">
      <c r="A53" s="111">
        <v>52</v>
      </c>
      <c r="B53" s="111" t="s">
        <v>391</v>
      </c>
      <c r="C53" s="111" t="s">
        <v>218</v>
      </c>
      <c r="D53" s="111" t="s">
        <v>587</v>
      </c>
      <c r="E53" s="111" t="s">
        <v>588</v>
      </c>
      <c r="F53" s="111" t="s">
        <v>589</v>
      </c>
      <c r="G53" s="111" t="s">
        <v>590</v>
      </c>
      <c r="J53" s="111" t="s">
        <v>966</v>
      </c>
    </row>
    <row r="54" spans="1:10" x14ac:dyDescent="0.15">
      <c r="A54" s="111">
        <v>53</v>
      </c>
      <c r="B54" s="111" t="s">
        <v>391</v>
      </c>
      <c r="C54" s="111" t="s">
        <v>218</v>
      </c>
      <c r="D54" s="111" t="s">
        <v>591</v>
      </c>
      <c r="E54" s="111" t="s">
        <v>592</v>
      </c>
      <c r="F54" s="111" t="s">
        <v>593</v>
      </c>
      <c r="G54" s="111" t="s">
        <v>594</v>
      </c>
      <c r="J54" s="111" t="s">
        <v>966</v>
      </c>
    </row>
    <row r="55" spans="1:10" x14ac:dyDescent="0.15">
      <c r="A55" s="111">
        <v>54</v>
      </c>
      <c r="B55" s="111" t="s">
        <v>391</v>
      </c>
      <c r="C55" s="111" t="s">
        <v>218</v>
      </c>
      <c r="D55" s="111" t="s">
        <v>595</v>
      </c>
      <c r="E55" s="111" t="s">
        <v>596</v>
      </c>
      <c r="F55" s="111" t="s">
        <v>597</v>
      </c>
      <c r="G55" s="111" t="s">
        <v>598</v>
      </c>
      <c r="J55" s="111" t="s">
        <v>966</v>
      </c>
    </row>
    <row r="56" spans="1:10" x14ac:dyDescent="0.15">
      <c r="A56" s="111">
        <v>55</v>
      </c>
      <c r="B56" s="111" t="s">
        <v>391</v>
      </c>
      <c r="C56" s="111" t="s">
        <v>218</v>
      </c>
      <c r="D56" s="111" t="s">
        <v>599</v>
      </c>
      <c r="E56" s="111" t="s">
        <v>600</v>
      </c>
      <c r="F56" s="111" t="s">
        <v>601</v>
      </c>
      <c r="G56" s="111" t="s">
        <v>503</v>
      </c>
      <c r="J56" s="111" t="s">
        <v>966</v>
      </c>
    </row>
    <row r="57" spans="1:10" x14ac:dyDescent="0.15">
      <c r="A57" s="111">
        <v>56</v>
      </c>
      <c r="B57" s="111" t="s">
        <v>391</v>
      </c>
      <c r="C57" s="111" t="s">
        <v>218</v>
      </c>
      <c r="D57" s="111" t="s">
        <v>602</v>
      </c>
      <c r="E57" s="111" t="s">
        <v>603</v>
      </c>
      <c r="F57" s="111" t="s">
        <v>604</v>
      </c>
      <c r="G57" s="111" t="s">
        <v>605</v>
      </c>
      <c r="J57" s="111" t="s">
        <v>966</v>
      </c>
    </row>
    <row r="58" spans="1:10" x14ac:dyDescent="0.15">
      <c r="A58" s="111">
        <v>57</v>
      </c>
      <c r="B58" s="111" t="s">
        <v>391</v>
      </c>
      <c r="C58" s="111" t="s">
        <v>218</v>
      </c>
      <c r="D58" s="111" t="s">
        <v>606</v>
      </c>
      <c r="E58" s="111" t="s">
        <v>607</v>
      </c>
      <c r="F58" s="111" t="s">
        <v>608</v>
      </c>
      <c r="G58" s="111" t="s">
        <v>609</v>
      </c>
      <c r="J58" s="111" t="s">
        <v>966</v>
      </c>
    </row>
    <row r="59" spans="1:10" x14ac:dyDescent="0.15">
      <c r="A59" s="111">
        <v>58</v>
      </c>
      <c r="B59" s="111" t="s">
        <v>391</v>
      </c>
      <c r="C59" s="111" t="s">
        <v>218</v>
      </c>
      <c r="D59" s="111" t="s">
        <v>610</v>
      </c>
      <c r="E59" s="111" t="s">
        <v>611</v>
      </c>
      <c r="F59" s="111" t="s">
        <v>612</v>
      </c>
      <c r="G59" s="111" t="s">
        <v>613</v>
      </c>
      <c r="J59" s="111" t="s">
        <v>966</v>
      </c>
    </row>
    <row r="60" spans="1:10" x14ac:dyDescent="0.15">
      <c r="A60" s="111">
        <v>59</v>
      </c>
      <c r="B60" s="111" t="s">
        <v>391</v>
      </c>
      <c r="C60" s="111" t="s">
        <v>218</v>
      </c>
      <c r="D60" s="111" t="s">
        <v>614</v>
      </c>
      <c r="E60" s="111" t="s">
        <v>615</v>
      </c>
      <c r="F60" s="111" t="s">
        <v>616</v>
      </c>
      <c r="G60" s="111" t="s">
        <v>617</v>
      </c>
      <c r="J60" s="111" t="s">
        <v>966</v>
      </c>
    </row>
    <row r="61" spans="1:10" x14ac:dyDescent="0.15">
      <c r="A61" s="111">
        <v>60</v>
      </c>
      <c r="B61" s="111" t="s">
        <v>391</v>
      </c>
      <c r="C61" s="111" t="s">
        <v>218</v>
      </c>
      <c r="D61" s="111" t="s">
        <v>618</v>
      </c>
      <c r="E61" s="111" t="s">
        <v>619</v>
      </c>
      <c r="F61" s="111" t="s">
        <v>620</v>
      </c>
      <c r="G61" s="111" t="s">
        <v>399</v>
      </c>
      <c r="J61" s="111" t="s">
        <v>966</v>
      </c>
    </row>
    <row r="62" spans="1:10" x14ac:dyDescent="0.15">
      <c r="A62" s="111">
        <v>61</v>
      </c>
      <c r="B62" s="111" t="s">
        <v>391</v>
      </c>
      <c r="C62" s="111" t="s">
        <v>218</v>
      </c>
      <c r="D62" s="111" t="s">
        <v>621</v>
      </c>
      <c r="E62" s="111" t="s">
        <v>622</v>
      </c>
      <c r="F62" s="111" t="s">
        <v>623</v>
      </c>
      <c r="G62" s="111" t="s">
        <v>624</v>
      </c>
      <c r="J62" s="111" t="s">
        <v>966</v>
      </c>
    </row>
    <row r="63" spans="1:10" x14ac:dyDescent="0.15">
      <c r="A63" s="111">
        <v>62</v>
      </c>
      <c r="B63" s="111" t="s">
        <v>391</v>
      </c>
      <c r="C63" s="111" t="s">
        <v>218</v>
      </c>
      <c r="D63" s="111" t="s">
        <v>625</v>
      </c>
      <c r="E63" s="111" t="s">
        <v>626</v>
      </c>
      <c r="F63" s="111" t="s">
        <v>627</v>
      </c>
      <c r="G63" s="111" t="s">
        <v>433</v>
      </c>
      <c r="J63" s="111" t="s">
        <v>966</v>
      </c>
    </row>
    <row r="64" spans="1:10" x14ac:dyDescent="0.15">
      <c r="A64" s="111">
        <v>63</v>
      </c>
      <c r="B64" s="111" t="s">
        <v>391</v>
      </c>
      <c r="C64" s="111" t="s">
        <v>218</v>
      </c>
      <c r="D64" s="111" t="s">
        <v>628</v>
      </c>
      <c r="E64" s="111" t="s">
        <v>629</v>
      </c>
      <c r="F64" s="111" t="s">
        <v>630</v>
      </c>
      <c r="G64" s="111" t="s">
        <v>465</v>
      </c>
      <c r="J64" s="111" t="s">
        <v>966</v>
      </c>
    </row>
    <row r="65" spans="1:10" x14ac:dyDescent="0.15">
      <c r="A65" s="111">
        <v>64</v>
      </c>
      <c r="B65" s="111" t="s">
        <v>391</v>
      </c>
      <c r="C65" s="111" t="s">
        <v>218</v>
      </c>
      <c r="D65" s="111" t="s">
        <v>631</v>
      </c>
      <c r="E65" s="111" t="s">
        <v>632</v>
      </c>
      <c r="F65" s="111" t="s">
        <v>633</v>
      </c>
      <c r="G65" s="111" t="s">
        <v>598</v>
      </c>
      <c r="J65" s="111" t="s">
        <v>966</v>
      </c>
    </row>
    <row r="66" spans="1:10" x14ac:dyDescent="0.15">
      <c r="A66" s="111">
        <v>65</v>
      </c>
      <c r="B66" s="111" t="s">
        <v>391</v>
      </c>
      <c r="C66" s="111" t="s">
        <v>218</v>
      </c>
      <c r="D66" s="111" t="s">
        <v>634</v>
      </c>
      <c r="E66" s="111" t="s">
        <v>635</v>
      </c>
      <c r="F66" s="111" t="s">
        <v>636</v>
      </c>
      <c r="G66" s="111" t="s">
        <v>637</v>
      </c>
      <c r="J66" s="111" t="s">
        <v>966</v>
      </c>
    </row>
    <row r="67" spans="1:10" x14ac:dyDescent="0.15">
      <c r="A67" s="111">
        <v>66</v>
      </c>
      <c r="B67" s="111" t="s">
        <v>391</v>
      </c>
      <c r="C67" s="111" t="s">
        <v>218</v>
      </c>
      <c r="D67" s="111" t="s">
        <v>638</v>
      </c>
      <c r="E67" s="111" t="s">
        <v>639</v>
      </c>
      <c r="F67" s="111" t="s">
        <v>640</v>
      </c>
      <c r="G67" s="111" t="s">
        <v>641</v>
      </c>
      <c r="J67" s="111" t="s">
        <v>966</v>
      </c>
    </row>
    <row r="68" spans="1:10" x14ac:dyDescent="0.15">
      <c r="A68" s="111">
        <v>67</v>
      </c>
      <c r="B68" s="111" t="s">
        <v>391</v>
      </c>
      <c r="C68" s="111" t="s">
        <v>218</v>
      </c>
      <c r="D68" s="111" t="s">
        <v>642</v>
      </c>
      <c r="E68" s="111" t="s">
        <v>643</v>
      </c>
      <c r="F68" s="111" t="s">
        <v>644</v>
      </c>
      <c r="G68" s="111" t="s">
        <v>645</v>
      </c>
      <c r="J68" s="111" t="s">
        <v>966</v>
      </c>
    </row>
    <row r="69" spans="1:10" x14ac:dyDescent="0.15">
      <c r="A69" s="111">
        <v>68</v>
      </c>
      <c r="B69" s="111" t="s">
        <v>391</v>
      </c>
      <c r="C69" s="111" t="s">
        <v>218</v>
      </c>
      <c r="D69" s="111" t="s">
        <v>646</v>
      </c>
      <c r="E69" s="111" t="s">
        <v>647</v>
      </c>
      <c r="F69" s="111" t="s">
        <v>648</v>
      </c>
      <c r="G69" s="111" t="s">
        <v>649</v>
      </c>
      <c r="J69" s="111" t="s">
        <v>966</v>
      </c>
    </row>
    <row r="70" spans="1:10" x14ac:dyDescent="0.15">
      <c r="A70" s="111">
        <v>69</v>
      </c>
      <c r="B70" s="111" t="s">
        <v>391</v>
      </c>
      <c r="C70" s="111" t="s">
        <v>218</v>
      </c>
      <c r="D70" s="111" t="s">
        <v>650</v>
      </c>
      <c r="E70" s="111" t="s">
        <v>651</v>
      </c>
      <c r="F70" s="111" t="s">
        <v>652</v>
      </c>
      <c r="G70" s="111" t="s">
        <v>653</v>
      </c>
      <c r="J70" s="111" t="s">
        <v>966</v>
      </c>
    </row>
    <row r="71" spans="1:10" x14ac:dyDescent="0.15">
      <c r="A71" s="111">
        <v>70</v>
      </c>
      <c r="B71" s="111" t="s">
        <v>391</v>
      </c>
      <c r="C71" s="111" t="s">
        <v>218</v>
      </c>
      <c r="D71" s="111" t="s">
        <v>654</v>
      </c>
      <c r="E71" s="111" t="s">
        <v>655</v>
      </c>
      <c r="F71" s="111" t="s">
        <v>656</v>
      </c>
      <c r="G71" s="111" t="s">
        <v>657</v>
      </c>
      <c r="J71" s="111" t="s">
        <v>966</v>
      </c>
    </row>
    <row r="72" spans="1:10" x14ac:dyDescent="0.15">
      <c r="A72" s="111">
        <v>71</v>
      </c>
      <c r="B72" s="111" t="s">
        <v>391</v>
      </c>
      <c r="C72" s="111" t="s">
        <v>218</v>
      </c>
      <c r="D72" s="111" t="s">
        <v>658</v>
      </c>
      <c r="E72" s="111" t="s">
        <v>659</v>
      </c>
      <c r="F72" s="111" t="s">
        <v>660</v>
      </c>
      <c r="G72" s="111" t="s">
        <v>465</v>
      </c>
      <c r="J72" s="111" t="s">
        <v>966</v>
      </c>
    </row>
    <row r="73" spans="1:10" x14ac:dyDescent="0.15">
      <c r="A73" s="111">
        <v>72</v>
      </c>
      <c r="B73" s="111" t="s">
        <v>391</v>
      </c>
      <c r="C73" s="111" t="s">
        <v>218</v>
      </c>
      <c r="D73" s="111" t="s">
        <v>661</v>
      </c>
      <c r="E73" s="111" t="s">
        <v>662</v>
      </c>
      <c r="F73" s="111" t="s">
        <v>663</v>
      </c>
      <c r="G73" s="111" t="s">
        <v>395</v>
      </c>
      <c r="J73" s="111" t="s">
        <v>966</v>
      </c>
    </row>
    <row r="74" spans="1:10" x14ac:dyDescent="0.15">
      <c r="A74" s="111">
        <v>73</v>
      </c>
      <c r="B74" s="111" t="s">
        <v>391</v>
      </c>
      <c r="C74" s="111" t="s">
        <v>218</v>
      </c>
      <c r="D74" s="111" t="s">
        <v>664</v>
      </c>
      <c r="E74" s="111" t="s">
        <v>665</v>
      </c>
      <c r="F74" s="111" t="s">
        <v>666</v>
      </c>
      <c r="G74" s="111" t="s">
        <v>576</v>
      </c>
      <c r="J74" s="111" t="s">
        <v>966</v>
      </c>
    </row>
    <row r="75" spans="1:10" x14ac:dyDescent="0.15">
      <c r="A75" s="111">
        <v>74</v>
      </c>
      <c r="B75" s="111" t="s">
        <v>391</v>
      </c>
      <c r="C75" s="111" t="s">
        <v>218</v>
      </c>
      <c r="D75" s="111" t="s">
        <v>667</v>
      </c>
      <c r="E75" s="111" t="s">
        <v>668</v>
      </c>
      <c r="F75" s="111" t="s">
        <v>669</v>
      </c>
      <c r="G75" s="111" t="s">
        <v>446</v>
      </c>
      <c r="J75" s="111" t="s">
        <v>966</v>
      </c>
    </row>
    <row r="76" spans="1:10" x14ac:dyDescent="0.15">
      <c r="A76" s="111">
        <v>75</v>
      </c>
      <c r="B76" s="111" t="s">
        <v>391</v>
      </c>
      <c r="C76" s="111" t="s">
        <v>218</v>
      </c>
      <c r="D76" s="111" t="s">
        <v>670</v>
      </c>
      <c r="E76" s="111" t="s">
        <v>671</v>
      </c>
      <c r="F76" s="111" t="s">
        <v>672</v>
      </c>
      <c r="G76" s="111" t="s">
        <v>442</v>
      </c>
      <c r="J76" s="111" t="s">
        <v>966</v>
      </c>
    </row>
    <row r="77" spans="1:10" x14ac:dyDescent="0.15">
      <c r="A77" s="111">
        <v>76</v>
      </c>
      <c r="B77" s="111" t="s">
        <v>391</v>
      </c>
      <c r="C77" s="111" t="s">
        <v>218</v>
      </c>
      <c r="D77" s="111" t="s">
        <v>673</v>
      </c>
      <c r="E77" s="111" t="s">
        <v>674</v>
      </c>
      <c r="F77" s="111" t="s">
        <v>675</v>
      </c>
      <c r="G77" s="111" t="s">
        <v>676</v>
      </c>
      <c r="H77" s="111" t="s">
        <v>677</v>
      </c>
      <c r="J77" s="111" t="s">
        <v>966</v>
      </c>
    </row>
    <row r="78" spans="1:10" x14ac:dyDescent="0.15">
      <c r="A78" s="111">
        <v>77</v>
      </c>
      <c r="B78" s="111" t="s">
        <v>391</v>
      </c>
      <c r="C78" s="111" t="s">
        <v>218</v>
      </c>
      <c r="D78" s="111" t="s">
        <v>678</v>
      </c>
      <c r="E78" s="111" t="s">
        <v>679</v>
      </c>
      <c r="F78" s="111" t="s">
        <v>680</v>
      </c>
      <c r="G78" s="111" t="s">
        <v>681</v>
      </c>
      <c r="J78" s="111" t="s">
        <v>966</v>
      </c>
    </row>
    <row r="79" spans="1:10" x14ac:dyDescent="0.15">
      <c r="A79" s="111">
        <v>78</v>
      </c>
      <c r="B79" s="111" t="s">
        <v>391</v>
      </c>
      <c r="C79" s="111" t="s">
        <v>218</v>
      </c>
      <c r="D79" s="111" t="s">
        <v>682</v>
      </c>
      <c r="E79" s="111" t="s">
        <v>683</v>
      </c>
      <c r="F79" s="111" t="s">
        <v>684</v>
      </c>
      <c r="G79" s="111" t="s">
        <v>547</v>
      </c>
      <c r="J79" s="111" t="s">
        <v>966</v>
      </c>
    </row>
    <row r="80" spans="1:10" x14ac:dyDescent="0.15">
      <c r="A80" s="111">
        <v>79</v>
      </c>
      <c r="B80" s="111" t="s">
        <v>391</v>
      </c>
      <c r="C80" s="111" t="s">
        <v>218</v>
      </c>
      <c r="D80" s="111" t="s">
        <v>685</v>
      </c>
      <c r="E80" s="111" t="s">
        <v>686</v>
      </c>
      <c r="F80" s="111" t="s">
        <v>687</v>
      </c>
      <c r="G80" s="111" t="s">
        <v>442</v>
      </c>
      <c r="J80" s="111" t="s">
        <v>966</v>
      </c>
    </row>
    <row r="81" spans="1:10" x14ac:dyDescent="0.15">
      <c r="A81" s="111">
        <v>80</v>
      </c>
      <c r="B81" s="111" t="s">
        <v>391</v>
      </c>
      <c r="C81" s="111" t="s">
        <v>218</v>
      </c>
      <c r="D81" s="111" t="s">
        <v>688</v>
      </c>
      <c r="E81" s="111" t="s">
        <v>689</v>
      </c>
      <c r="F81" s="111" t="s">
        <v>690</v>
      </c>
      <c r="G81" s="111" t="s">
        <v>586</v>
      </c>
      <c r="J81" s="111" t="s">
        <v>966</v>
      </c>
    </row>
    <row r="82" spans="1:10" x14ac:dyDescent="0.15">
      <c r="A82" s="111">
        <v>81</v>
      </c>
      <c r="B82" s="111" t="s">
        <v>391</v>
      </c>
      <c r="C82" s="111" t="s">
        <v>218</v>
      </c>
      <c r="D82" s="111" t="s">
        <v>691</v>
      </c>
      <c r="E82" s="111" t="s">
        <v>692</v>
      </c>
      <c r="F82" s="111" t="s">
        <v>693</v>
      </c>
      <c r="G82" s="111" t="s">
        <v>399</v>
      </c>
      <c r="J82" s="111" t="s">
        <v>966</v>
      </c>
    </row>
    <row r="83" spans="1:10" x14ac:dyDescent="0.15">
      <c r="A83" s="111">
        <v>82</v>
      </c>
      <c r="B83" s="111" t="s">
        <v>391</v>
      </c>
      <c r="C83" s="111" t="s">
        <v>218</v>
      </c>
      <c r="D83" s="111" t="s">
        <v>694</v>
      </c>
      <c r="E83" s="111" t="s">
        <v>695</v>
      </c>
      <c r="F83" s="111" t="s">
        <v>696</v>
      </c>
      <c r="G83" s="111" t="s">
        <v>598</v>
      </c>
      <c r="J83" s="111" t="s">
        <v>966</v>
      </c>
    </row>
    <row r="84" spans="1:10" x14ac:dyDescent="0.15">
      <c r="A84" s="111">
        <v>83</v>
      </c>
      <c r="B84" s="111" t="s">
        <v>391</v>
      </c>
      <c r="C84" s="111" t="s">
        <v>218</v>
      </c>
      <c r="D84" s="111" t="s">
        <v>697</v>
      </c>
      <c r="E84" s="111" t="s">
        <v>698</v>
      </c>
      <c r="F84" s="111" t="s">
        <v>699</v>
      </c>
      <c r="G84" s="111" t="s">
        <v>645</v>
      </c>
      <c r="J84" s="111" t="s">
        <v>966</v>
      </c>
    </row>
    <row r="85" spans="1:10" x14ac:dyDescent="0.15">
      <c r="A85" s="111">
        <v>84</v>
      </c>
      <c r="B85" s="111" t="s">
        <v>391</v>
      </c>
      <c r="C85" s="111" t="s">
        <v>218</v>
      </c>
      <c r="D85" s="111" t="s">
        <v>700</v>
      </c>
      <c r="E85" s="111" t="s">
        <v>701</v>
      </c>
      <c r="F85" s="111" t="s">
        <v>702</v>
      </c>
      <c r="G85" s="111" t="s">
        <v>703</v>
      </c>
      <c r="J85" s="111" t="s">
        <v>966</v>
      </c>
    </row>
    <row r="86" spans="1:10" x14ac:dyDescent="0.15">
      <c r="A86" s="111">
        <v>85</v>
      </c>
      <c r="B86" s="111" t="s">
        <v>391</v>
      </c>
      <c r="C86" s="111" t="s">
        <v>218</v>
      </c>
      <c r="D86" s="111" t="s">
        <v>704</v>
      </c>
      <c r="E86" s="111" t="s">
        <v>705</v>
      </c>
      <c r="F86" s="111" t="s">
        <v>706</v>
      </c>
      <c r="G86" s="111" t="s">
        <v>707</v>
      </c>
      <c r="H86" s="111" t="s">
        <v>708</v>
      </c>
      <c r="J86" s="111" t="s">
        <v>966</v>
      </c>
    </row>
    <row r="87" spans="1:10" x14ac:dyDescent="0.15">
      <c r="A87" s="111">
        <v>86</v>
      </c>
      <c r="B87" s="111" t="s">
        <v>391</v>
      </c>
      <c r="C87" s="111" t="s">
        <v>218</v>
      </c>
      <c r="D87" s="111" t="s">
        <v>709</v>
      </c>
      <c r="E87" s="111" t="s">
        <v>710</v>
      </c>
      <c r="F87" s="111" t="s">
        <v>711</v>
      </c>
      <c r="G87" s="111" t="s">
        <v>707</v>
      </c>
      <c r="H87" s="111" t="s">
        <v>712</v>
      </c>
      <c r="J87" s="111" t="s">
        <v>966</v>
      </c>
    </row>
    <row r="88" spans="1:10" x14ac:dyDescent="0.15">
      <c r="A88" s="111">
        <v>87</v>
      </c>
      <c r="B88" s="111" t="s">
        <v>391</v>
      </c>
      <c r="C88" s="111" t="s">
        <v>218</v>
      </c>
      <c r="D88" s="111" t="s">
        <v>713</v>
      </c>
      <c r="E88" s="111" t="s">
        <v>714</v>
      </c>
      <c r="F88" s="111" t="s">
        <v>715</v>
      </c>
      <c r="G88" s="111" t="s">
        <v>657</v>
      </c>
      <c r="J88" s="111" t="s">
        <v>966</v>
      </c>
    </row>
    <row r="89" spans="1:10" x14ac:dyDescent="0.15">
      <c r="A89" s="111">
        <v>88</v>
      </c>
      <c r="B89" s="111" t="s">
        <v>391</v>
      </c>
      <c r="C89" s="111" t="s">
        <v>218</v>
      </c>
      <c r="D89" s="111" t="s">
        <v>716</v>
      </c>
      <c r="E89" s="111" t="s">
        <v>717</v>
      </c>
      <c r="F89" s="111" t="s">
        <v>718</v>
      </c>
      <c r="G89" s="111" t="s">
        <v>719</v>
      </c>
      <c r="J89" s="111" t="s">
        <v>966</v>
      </c>
    </row>
    <row r="90" spans="1:10" x14ac:dyDescent="0.15">
      <c r="A90" s="111">
        <v>89</v>
      </c>
      <c r="B90" s="111" t="s">
        <v>391</v>
      </c>
      <c r="C90" s="111" t="s">
        <v>218</v>
      </c>
      <c r="D90" s="111" t="s">
        <v>720</v>
      </c>
      <c r="E90" s="111" t="s">
        <v>721</v>
      </c>
      <c r="F90" s="111" t="s">
        <v>722</v>
      </c>
      <c r="G90" s="111" t="s">
        <v>657</v>
      </c>
      <c r="H90" s="111" t="s">
        <v>434</v>
      </c>
      <c r="J90" s="111" t="s">
        <v>966</v>
      </c>
    </row>
    <row r="91" spans="1:10" x14ac:dyDescent="0.15">
      <c r="A91" s="111">
        <v>90</v>
      </c>
      <c r="B91" s="111" t="s">
        <v>391</v>
      </c>
      <c r="C91" s="111" t="s">
        <v>218</v>
      </c>
      <c r="D91" s="111" t="s">
        <v>723</v>
      </c>
      <c r="E91" s="111" t="s">
        <v>724</v>
      </c>
      <c r="F91" s="111" t="s">
        <v>725</v>
      </c>
      <c r="G91" s="111" t="s">
        <v>657</v>
      </c>
      <c r="J91" s="111" t="s">
        <v>966</v>
      </c>
    </row>
    <row r="92" spans="1:10" x14ac:dyDescent="0.15">
      <c r="A92" s="111">
        <v>91</v>
      </c>
      <c r="B92" s="111" t="s">
        <v>391</v>
      </c>
      <c r="C92" s="111" t="s">
        <v>218</v>
      </c>
      <c r="D92" s="111" t="s">
        <v>726</v>
      </c>
      <c r="E92" s="111" t="s">
        <v>727</v>
      </c>
      <c r="F92" s="111" t="s">
        <v>728</v>
      </c>
      <c r="G92" s="111" t="s">
        <v>729</v>
      </c>
      <c r="J92" s="111" t="s">
        <v>966</v>
      </c>
    </row>
    <row r="93" spans="1:10" x14ac:dyDescent="0.15">
      <c r="A93" s="111">
        <v>92</v>
      </c>
      <c r="B93" s="111" t="s">
        <v>391</v>
      </c>
      <c r="C93" s="111" t="s">
        <v>218</v>
      </c>
      <c r="D93" s="111" t="s">
        <v>730</v>
      </c>
      <c r="E93" s="111" t="s">
        <v>731</v>
      </c>
      <c r="F93" s="111" t="s">
        <v>732</v>
      </c>
      <c r="G93" s="111" t="s">
        <v>395</v>
      </c>
      <c r="J93" s="111" t="s">
        <v>966</v>
      </c>
    </row>
    <row r="94" spans="1:10" x14ac:dyDescent="0.15">
      <c r="A94" s="111">
        <v>93</v>
      </c>
      <c r="B94" s="111" t="s">
        <v>391</v>
      </c>
      <c r="C94" s="111" t="s">
        <v>218</v>
      </c>
      <c r="D94" s="111" t="s">
        <v>733</v>
      </c>
      <c r="E94" s="111" t="s">
        <v>734</v>
      </c>
      <c r="F94" s="111" t="s">
        <v>735</v>
      </c>
      <c r="G94" s="111" t="s">
        <v>469</v>
      </c>
      <c r="J94" s="111" t="s">
        <v>966</v>
      </c>
    </row>
    <row r="95" spans="1:10" x14ac:dyDescent="0.15">
      <c r="A95" s="111">
        <v>94</v>
      </c>
      <c r="B95" s="111" t="s">
        <v>391</v>
      </c>
      <c r="C95" s="111" t="s">
        <v>218</v>
      </c>
      <c r="D95" s="111" t="s">
        <v>736</v>
      </c>
      <c r="E95" s="111" t="s">
        <v>737</v>
      </c>
      <c r="F95" s="111" t="s">
        <v>738</v>
      </c>
      <c r="G95" s="111" t="s">
        <v>442</v>
      </c>
      <c r="J95" s="111" t="s">
        <v>966</v>
      </c>
    </row>
    <row r="96" spans="1:10" x14ac:dyDescent="0.15">
      <c r="A96" s="111">
        <v>95</v>
      </c>
      <c r="B96" s="111" t="s">
        <v>391</v>
      </c>
      <c r="C96" s="111" t="s">
        <v>218</v>
      </c>
      <c r="D96" s="111" t="s">
        <v>739</v>
      </c>
      <c r="E96" s="111" t="s">
        <v>740</v>
      </c>
      <c r="F96" s="111" t="s">
        <v>741</v>
      </c>
      <c r="G96" s="111" t="s">
        <v>442</v>
      </c>
      <c r="J96" s="111" t="s">
        <v>966</v>
      </c>
    </row>
    <row r="97" spans="1:10" x14ac:dyDescent="0.15">
      <c r="A97" s="111">
        <v>96</v>
      </c>
      <c r="B97" s="111" t="s">
        <v>391</v>
      </c>
      <c r="C97" s="111" t="s">
        <v>218</v>
      </c>
      <c r="D97" s="111" t="s">
        <v>742</v>
      </c>
      <c r="E97" s="111" t="s">
        <v>743</v>
      </c>
      <c r="F97" s="111" t="s">
        <v>744</v>
      </c>
      <c r="G97" s="111" t="s">
        <v>590</v>
      </c>
      <c r="J97" s="111" t="s">
        <v>966</v>
      </c>
    </row>
    <row r="98" spans="1:10" x14ac:dyDescent="0.15">
      <c r="A98" s="111">
        <v>97</v>
      </c>
      <c r="B98" s="111" t="s">
        <v>391</v>
      </c>
      <c r="C98" s="111" t="s">
        <v>218</v>
      </c>
      <c r="D98" s="111" t="s">
        <v>745</v>
      </c>
      <c r="E98" s="111" t="s">
        <v>746</v>
      </c>
      <c r="F98" s="111" t="s">
        <v>747</v>
      </c>
      <c r="G98" s="111" t="s">
        <v>572</v>
      </c>
      <c r="J98" s="111" t="s">
        <v>966</v>
      </c>
    </row>
    <row r="99" spans="1:10" x14ac:dyDescent="0.15">
      <c r="A99" s="111">
        <v>98</v>
      </c>
      <c r="B99" s="111" t="s">
        <v>391</v>
      </c>
      <c r="C99" s="111" t="s">
        <v>218</v>
      </c>
      <c r="D99" s="111" t="s">
        <v>748</v>
      </c>
      <c r="E99" s="111" t="s">
        <v>749</v>
      </c>
      <c r="F99" s="111" t="s">
        <v>750</v>
      </c>
      <c r="G99" s="111" t="s">
        <v>469</v>
      </c>
      <c r="J99" s="111" t="s">
        <v>966</v>
      </c>
    </row>
    <row r="100" spans="1:10" x14ac:dyDescent="0.15">
      <c r="A100" s="111">
        <v>99</v>
      </c>
      <c r="B100" s="111" t="s">
        <v>391</v>
      </c>
      <c r="C100" s="111" t="s">
        <v>218</v>
      </c>
      <c r="D100" s="111" t="s">
        <v>751</v>
      </c>
      <c r="E100" s="111" t="s">
        <v>752</v>
      </c>
      <c r="F100" s="111" t="s">
        <v>753</v>
      </c>
      <c r="G100" s="111" t="s">
        <v>754</v>
      </c>
      <c r="J100" s="111" t="s">
        <v>966</v>
      </c>
    </row>
    <row r="101" spans="1:10" x14ac:dyDescent="0.15">
      <c r="A101" s="111">
        <v>100</v>
      </c>
      <c r="B101" s="111" t="s">
        <v>391</v>
      </c>
      <c r="C101" s="111" t="s">
        <v>218</v>
      </c>
      <c r="D101" s="111" t="s">
        <v>755</v>
      </c>
      <c r="E101" s="111" t="s">
        <v>756</v>
      </c>
      <c r="F101" s="111" t="s">
        <v>757</v>
      </c>
      <c r="G101" s="111" t="s">
        <v>547</v>
      </c>
      <c r="J101" s="111" t="s">
        <v>966</v>
      </c>
    </row>
    <row r="102" spans="1:10" x14ac:dyDescent="0.15">
      <c r="A102" s="111">
        <v>101</v>
      </c>
      <c r="B102" s="111" t="s">
        <v>391</v>
      </c>
      <c r="C102" s="111" t="s">
        <v>218</v>
      </c>
      <c r="D102" s="111" t="s">
        <v>758</v>
      </c>
      <c r="E102" s="111" t="s">
        <v>759</v>
      </c>
      <c r="F102" s="111" t="s">
        <v>760</v>
      </c>
      <c r="G102" s="111" t="s">
        <v>446</v>
      </c>
      <c r="J102" s="111" t="s">
        <v>966</v>
      </c>
    </row>
    <row r="103" spans="1:10" x14ac:dyDescent="0.15">
      <c r="A103" s="111">
        <v>102</v>
      </c>
      <c r="B103" s="111" t="s">
        <v>391</v>
      </c>
      <c r="C103" s="111" t="s">
        <v>218</v>
      </c>
      <c r="D103" s="111" t="s">
        <v>761</v>
      </c>
      <c r="E103" s="111" t="s">
        <v>762</v>
      </c>
      <c r="F103" s="111" t="s">
        <v>763</v>
      </c>
      <c r="G103" s="111" t="s">
        <v>764</v>
      </c>
      <c r="J103" s="111" t="s">
        <v>966</v>
      </c>
    </row>
    <row r="104" spans="1:10" x14ac:dyDescent="0.15">
      <c r="A104" s="111">
        <v>103</v>
      </c>
      <c r="B104" s="111" t="s">
        <v>391</v>
      </c>
      <c r="C104" s="111" t="s">
        <v>218</v>
      </c>
      <c r="D104" s="111" t="s">
        <v>765</v>
      </c>
      <c r="E104" s="111" t="s">
        <v>766</v>
      </c>
      <c r="F104" s="111" t="s">
        <v>767</v>
      </c>
      <c r="G104" s="111" t="s">
        <v>403</v>
      </c>
      <c r="H104" s="111" t="s">
        <v>768</v>
      </c>
      <c r="J104" s="111" t="s">
        <v>966</v>
      </c>
    </row>
    <row r="105" spans="1:10" x14ac:dyDescent="0.15">
      <c r="A105" s="111">
        <v>104</v>
      </c>
      <c r="B105" s="111" t="s">
        <v>391</v>
      </c>
      <c r="C105" s="111" t="s">
        <v>218</v>
      </c>
      <c r="D105" s="111" t="s">
        <v>769</v>
      </c>
      <c r="E105" s="111" t="s">
        <v>770</v>
      </c>
      <c r="F105" s="111" t="s">
        <v>771</v>
      </c>
      <c r="G105" s="111" t="s">
        <v>547</v>
      </c>
      <c r="J105" s="111" t="s">
        <v>966</v>
      </c>
    </row>
    <row r="106" spans="1:10" x14ac:dyDescent="0.15">
      <c r="A106" s="111">
        <v>105</v>
      </c>
      <c r="B106" s="111" t="s">
        <v>391</v>
      </c>
      <c r="C106" s="111" t="s">
        <v>218</v>
      </c>
      <c r="D106" s="111" t="s">
        <v>772</v>
      </c>
      <c r="E106" s="111" t="s">
        <v>773</v>
      </c>
      <c r="F106" s="111" t="s">
        <v>774</v>
      </c>
      <c r="G106" s="111" t="s">
        <v>707</v>
      </c>
      <c r="J106" s="111" t="s">
        <v>966</v>
      </c>
    </row>
    <row r="107" spans="1:10" x14ac:dyDescent="0.15">
      <c r="A107" s="111">
        <v>106</v>
      </c>
      <c r="B107" s="111" t="s">
        <v>391</v>
      </c>
      <c r="C107" s="111" t="s">
        <v>218</v>
      </c>
      <c r="D107" s="111" t="s">
        <v>775</v>
      </c>
      <c r="E107" s="111" t="s">
        <v>776</v>
      </c>
      <c r="F107" s="111" t="s">
        <v>777</v>
      </c>
      <c r="G107" s="111" t="s">
        <v>703</v>
      </c>
      <c r="J107" s="111" t="s">
        <v>966</v>
      </c>
    </row>
    <row r="108" spans="1:10" x14ac:dyDescent="0.15">
      <c r="A108" s="111">
        <v>107</v>
      </c>
      <c r="B108" s="111" t="s">
        <v>391</v>
      </c>
      <c r="C108" s="111" t="s">
        <v>218</v>
      </c>
      <c r="D108" s="111" t="s">
        <v>778</v>
      </c>
      <c r="E108" s="111" t="s">
        <v>779</v>
      </c>
      <c r="F108" s="111" t="s">
        <v>780</v>
      </c>
      <c r="G108" s="111" t="s">
        <v>586</v>
      </c>
      <c r="J108" s="111" t="s">
        <v>966</v>
      </c>
    </row>
    <row r="109" spans="1:10" x14ac:dyDescent="0.15">
      <c r="A109" s="111">
        <v>108</v>
      </c>
      <c r="B109" s="111" t="s">
        <v>391</v>
      </c>
      <c r="C109" s="111" t="s">
        <v>218</v>
      </c>
      <c r="D109" s="111" t="s">
        <v>781</v>
      </c>
      <c r="E109" s="111" t="s">
        <v>782</v>
      </c>
      <c r="F109" s="111" t="s">
        <v>783</v>
      </c>
      <c r="G109" s="111" t="s">
        <v>657</v>
      </c>
      <c r="J109" s="111" t="s">
        <v>966</v>
      </c>
    </row>
    <row r="110" spans="1:10" x14ac:dyDescent="0.15">
      <c r="A110" s="111">
        <v>109</v>
      </c>
      <c r="B110" s="111" t="s">
        <v>391</v>
      </c>
      <c r="C110" s="111" t="s">
        <v>218</v>
      </c>
      <c r="D110" s="111" t="s">
        <v>784</v>
      </c>
      <c r="E110" s="111" t="s">
        <v>785</v>
      </c>
      <c r="F110" s="111" t="s">
        <v>786</v>
      </c>
      <c r="G110" s="111" t="s">
        <v>787</v>
      </c>
      <c r="J110" s="111" t="s">
        <v>966</v>
      </c>
    </row>
    <row r="111" spans="1:10" x14ac:dyDescent="0.15">
      <c r="A111" s="111">
        <v>110</v>
      </c>
      <c r="B111" s="111" t="s">
        <v>391</v>
      </c>
      <c r="C111" s="111" t="s">
        <v>218</v>
      </c>
      <c r="D111" s="111" t="s">
        <v>788</v>
      </c>
      <c r="E111" s="111" t="s">
        <v>789</v>
      </c>
      <c r="F111" s="111" t="s">
        <v>786</v>
      </c>
      <c r="G111" s="111" t="s">
        <v>561</v>
      </c>
      <c r="J111" s="111" t="s">
        <v>966</v>
      </c>
    </row>
    <row r="112" spans="1:10" x14ac:dyDescent="0.15">
      <c r="A112" s="111">
        <v>111</v>
      </c>
      <c r="B112" s="111" t="s">
        <v>391</v>
      </c>
      <c r="C112" s="111" t="s">
        <v>218</v>
      </c>
      <c r="D112" s="111" t="s">
        <v>790</v>
      </c>
      <c r="E112" s="111" t="s">
        <v>791</v>
      </c>
      <c r="F112" s="111" t="s">
        <v>786</v>
      </c>
      <c r="G112" s="111" t="s">
        <v>792</v>
      </c>
      <c r="J112" s="111" t="s">
        <v>966</v>
      </c>
    </row>
    <row r="113" spans="1:10" x14ac:dyDescent="0.15">
      <c r="A113" s="111">
        <v>112</v>
      </c>
      <c r="B113" s="111" t="s">
        <v>391</v>
      </c>
      <c r="C113" s="111" t="s">
        <v>218</v>
      </c>
      <c r="D113" s="111" t="s">
        <v>793</v>
      </c>
      <c r="E113" s="111" t="s">
        <v>794</v>
      </c>
      <c r="F113" s="111" t="s">
        <v>786</v>
      </c>
      <c r="G113" s="111" t="s">
        <v>795</v>
      </c>
      <c r="J113" s="111" t="s">
        <v>966</v>
      </c>
    </row>
    <row r="114" spans="1:10" x14ac:dyDescent="0.15">
      <c r="A114" s="111">
        <v>113</v>
      </c>
      <c r="B114" s="111" t="s">
        <v>391</v>
      </c>
      <c r="C114" s="111" t="s">
        <v>218</v>
      </c>
      <c r="D114" s="111" t="s">
        <v>796</v>
      </c>
      <c r="E114" s="111" t="s">
        <v>797</v>
      </c>
      <c r="F114" s="111" t="s">
        <v>786</v>
      </c>
      <c r="G114" s="111" t="s">
        <v>798</v>
      </c>
      <c r="J114" s="111" t="s">
        <v>966</v>
      </c>
    </row>
    <row r="115" spans="1:10" x14ac:dyDescent="0.15">
      <c r="A115" s="111">
        <v>114</v>
      </c>
      <c r="B115" s="111" t="s">
        <v>391</v>
      </c>
      <c r="C115" s="111" t="s">
        <v>218</v>
      </c>
      <c r="D115" s="111" t="s">
        <v>799</v>
      </c>
      <c r="E115" s="111" t="s">
        <v>800</v>
      </c>
      <c r="F115" s="111" t="s">
        <v>786</v>
      </c>
      <c r="G115" s="111" t="s">
        <v>801</v>
      </c>
      <c r="J115" s="111" t="s">
        <v>966</v>
      </c>
    </row>
    <row r="116" spans="1:10" x14ac:dyDescent="0.15">
      <c r="A116" s="111">
        <v>115</v>
      </c>
      <c r="B116" s="111" t="s">
        <v>391</v>
      </c>
      <c r="C116" s="111" t="s">
        <v>218</v>
      </c>
      <c r="D116" s="111" t="s">
        <v>802</v>
      </c>
      <c r="E116" s="111" t="s">
        <v>803</v>
      </c>
      <c r="F116" s="111" t="s">
        <v>786</v>
      </c>
      <c r="G116" s="111" t="s">
        <v>804</v>
      </c>
      <c r="J116" s="111" t="s">
        <v>966</v>
      </c>
    </row>
    <row r="117" spans="1:10" x14ac:dyDescent="0.15">
      <c r="A117" s="111">
        <v>116</v>
      </c>
      <c r="B117" s="111" t="s">
        <v>391</v>
      </c>
      <c r="C117" s="111" t="s">
        <v>218</v>
      </c>
      <c r="D117" s="111" t="s">
        <v>805</v>
      </c>
      <c r="E117" s="111" t="s">
        <v>806</v>
      </c>
      <c r="F117" s="111" t="s">
        <v>786</v>
      </c>
      <c r="G117" s="111" t="s">
        <v>807</v>
      </c>
      <c r="J117" s="111" t="s">
        <v>966</v>
      </c>
    </row>
    <row r="118" spans="1:10" x14ac:dyDescent="0.15">
      <c r="A118" s="111">
        <v>117</v>
      </c>
      <c r="B118" s="111" t="s">
        <v>391</v>
      </c>
      <c r="C118" s="111" t="s">
        <v>218</v>
      </c>
      <c r="D118" s="111" t="s">
        <v>808</v>
      </c>
      <c r="E118" s="111" t="s">
        <v>809</v>
      </c>
      <c r="F118" s="111" t="s">
        <v>810</v>
      </c>
      <c r="G118" s="111" t="s">
        <v>433</v>
      </c>
      <c r="J118" s="111" t="s">
        <v>966</v>
      </c>
    </row>
    <row r="119" spans="1:10" x14ac:dyDescent="0.15">
      <c r="A119" s="111">
        <v>118</v>
      </c>
      <c r="B119" s="111" t="s">
        <v>391</v>
      </c>
      <c r="C119" s="111" t="s">
        <v>218</v>
      </c>
      <c r="D119" s="111" t="s">
        <v>811</v>
      </c>
      <c r="E119" s="111" t="s">
        <v>812</v>
      </c>
      <c r="F119" s="111" t="s">
        <v>813</v>
      </c>
      <c r="G119" s="111" t="s">
        <v>814</v>
      </c>
      <c r="J119" s="111" t="s">
        <v>966</v>
      </c>
    </row>
    <row r="120" spans="1:10" x14ac:dyDescent="0.15">
      <c r="A120" s="111">
        <v>119</v>
      </c>
      <c r="B120" s="111" t="s">
        <v>391</v>
      </c>
      <c r="C120" s="111" t="s">
        <v>218</v>
      </c>
      <c r="D120" s="111" t="s">
        <v>815</v>
      </c>
      <c r="E120" s="111" t="s">
        <v>816</v>
      </c>
      <c r="F120" s="111" t="s">
        <v>817</v>
      </c>
      <c r="G120" s="111" t="s">
        <v>542</v>
      </c>
      <c r="J120" s="111" t="s">
        <v>966</v>
      </c>
    </row>
    <row r="121" spans="1:10" x14ac:dyDescent="0.15">
      <c r="A121" s="111">
        <v>120</v>
      </c>
      <c r="B121" s="111" t="s">
        <v>391</v>
      </c>
      <c r="C121" s="111" t="s">
        <v>218</v>
      </c>
      <c r="D121" s="111" t="s">
        <v>818</v>
      </c>
      <c r="E121" s="111" t="s">
        <v>819</v>
      </c>
      <c r="F121" s="111" t="s">
        <v>820</v>
      </c>
      <c r="G121" s="111" t="s">
        <v>586</v>
      </c>
      <c r="J121" s="111" t="s">
        <v>966</v>
      </c>
    </row>
    <row r="122" spans="1:10" x14ac:dyDescent="0.15">
      <c r="A122" s="111">
        <v>121</v>
      </c>
      <c r="B122" s="111" t="s">
        <v>391</v>
      </c>
      <c r="C122" s="111" t="s">
        <v>218</v>
      </c>
      <c r="D122" s="111" t="s">
        <v>821</v>
      </c>
      <c r="E122" s="111" t="s">
        <v>822</v>
      </c>
      <c r="F122" s="111" t="s">
        <v>823</v>
      </c>
      <c r="G122" s="111" t="s">
        <v>824</v>
      </c>
      <c r="J122" s="111" t="s">
        <v>966</v>
      </c>
    </row>
    <row r="123" spans="1:10" x14ac:dyDescent="0.15">
      <c r="A123" s="111">
        <v>122</v>
      </c>
      <c r="B123" s="111" t="s">
        <v>391</v>
      </c>
      <c r="C123" s="111" t="s">
        <v>218</v>
      </c>
      <c r="D123" s="111" t="s">
        <v>825</v>
      </c>
      <c r="E123" s="111" t="s">
        <v>826</v>
      </c>
      <c r="F123" s="111" t="s">
        <v>827</v>
      </c>
      <c r="G123" s="111" t="s">
        <v>707</v>
      </c>
      <c r="J123" s="111" t="s">
        <v>966</v>
      </c>
    </row>
    <row r="124" spans="1:10" x14ac:dyDescent="0.15">
      <c r="A124" s="111">
        <v>123</v>
      </c>
      <c r="B124" s="111" t="s">
        <v>391</v>
      </c>
      <c r="C124" s="111" t="s">
        <v>218</v>
      </c>
      <c r="D124" s="111" t="s">
        <v>828</v>
      </c>
      <c r="E124" s="111" t="s">
        <v>829</v>
      </c>
      <c r="F124" s="111" t="s">
        <v>830</v>
      </c>
      <c r="G124" s="111" t="s">
        <v>446</v>
      </c>
      <c r="J124" s="111" t="s">
        <v>966</v>
      </c>
    </row>
    <row r="125" spans="1:10" x14ac:dyDescent="0.15">
      <c r="A125" s="111">
        <v>124</v>
      </c>
      <c r="B125" s="111" t="s">
        <v>391</v>
      </c>
      <c r="C125" s="111" t="s">
        <v>218</v>
      </c>
      <c r="D125" s="111" t="s">
        <v>831</v>
      </c>
      <c r="E125" s="111" t="s">
        <v>832</v>
      </c>
      <c r="F125" s="111" t="s">
        <v>833</v>
      </c>
      <c r="G125" s="111" t="s">
        <v>446</v>
      </c>
      <c r="J125" s="111" t="s">
        <v>966</v>
      </c>
    </row>
    <row r="126" spans="1:10" x14ac:dyDescent="0.15">
      <c r="A126" s="111">
        <v>125</v>
      </c>
      <c r="B126" s="111" t="s">
        <v>391</v>
      </c>
      <c r="C126" s="111" t="s">
        <v>218</v>
      </c>
      <c r="D126" s="111" t="s">
        <v>834</v>
      </c>
      <c r="E126" s="111" t="s">
        <v>835</v>
      </c>
      <c r="F126" s="111" t="s">
        <v>836</v>
      </c>
      <c r="G126" s="111" t="s">
        <v>469</v>
      </c>
      <c r="H126" s="111" t="s">
        <v>837</v>
      </c>
      <c r="J126" s="111" t="s">
        <v>966</v>
      </c>
    </row>
    <row r="127" spans="1:10" x14ac:dyDescent="0.15">
      <c r="A127" s="111">
        <v>126</v>
      </c>
      <c r="B127" s="111" t="s">
        <v>391</v>
      </c>
      <c r="C127" s="111" t="s">
        <v>218</v>
      </c>
      <c r="D127" s="111" t="s">
        <v>838</v>
      </c>
      <c r="E127" s="111" t="s">
        <v>839</v>
      </c>
      <c r="F127" s="111" t="s">
        <v>840</v>
      </c>
      <c r="G127" s="111" t="s">
        <v>841</v>
      </c>
      <c r="J127" s="111" t="s">
        <v>966</v>
      </c>
    </row>
    <row r="128" spans="1:10" x14ac:dyDescent="0.15">
      <c r="A128" s="111">
        <v>127</v>
      </c>
      <c r="B128" s="111" t="s">
        <v>391</v>
      </c>
      <c r="C128" s="111" t="s">
        <v>218</v>
      </c>
      <c r="D128" s="111" t="s">
        <v>842</v>
      </c>
      <c r="E128" s="111" t="s">
        <v>843</v>
      </c>
      <c r="F128" s="111" t="s">
        <v>844</v>
      </c>
      <c r="G128" s="111" t="s">
        <v>508</v>
      </c>
      <c r="H128" s="111" t="s">
        <v>845</v>
      </c>
      <c r="J128" s="111" t="s">
        <v>966</v>
      </c>
    </row>
    <row r="129" spans="1:10" x14ac:dyDescent="0.15">
      <c r="A129" s="111">
        <v>128</v>
      </c>
      <c r="B129" s="111" t="s">
        <v>391</v>
      </c>
      <c r="C129" s="111" t="s">
        <v>218</v>
      </c>
      <c r="D129" s="111" t="s">
        <v>846</v>
      </c>
      <c r="E129" s="111" t="s">
        <v>843</v>
      </c>
      <c r="F129" s="111" t="s">
        <v>847</v>
      </c>
      <c r="G129" s="111" t="s">
        <v>848</v>
      </c>
      <c r="J129" s="111" t="s">
        <v>966</v>
      </c>
    </row>
    <row r="130" spans="1:10" x14ac:dyDescent="0.15">
      <c r="A130" s="111">
        <v>129</v>
      </c>
      <c r="B130" s="111" t="s">
        <v>391</v>
      </c>
      <c r="C130" s="111" t="s">
        <v>218</v>
      </c>
      <c r="D130" s="111" t="s">
        <v>849</v>
      </c>
      <c r="E130" s="111" t="s">
        <v>850</v>
      </c>
      <c r="F130" s="111" t="s">
        <v>851</v>
      </c>
      <c r="G130" s="111" t="s">
        <v>645</v>
      </c>
      <c r="J130" s="111" t="s">
        <v>966</v>
      </c>
    </row>
    <row r="131" spans="1:10" x14ac:dyDescent="0.15">
      <c r="A131" s="111">
        <v>130</v>
      </c>
      <c r="B131" s="111" t="s">
        <v>391</v>
      </c>
      <c r="C131" s="111" t="s">
        <v>218</v>
      </c>
      <c r="D131" s="111" t="s">
        <v>852</v>
      </c>
      <c r="E131" s="111" t="s">
        <v>853</v>
      </c>
      <c r="F131" s="111" t="s">
        <v>854</v>
      </c>
      <c r="G131" s="111" t="s">
        <v>446</v>
      </c>
      <c r="J131" s="111" t="s">
        <v>966</v>
      </c>
    </row>
    <row r="132" spans="1:10" x14ac:dyDescent="0.15">
      <c r="A132" s="111">
        <v>131</v>
      </c>
      <c r="B132" s="111" t="s">
        <v>391</v>
      </c>
      <c r="C132" s="111" t="s">
        <v>218</v>
      </c>
      <c r="D132" s="111" t="s">
        <v>855</v>
      </c>
      <c r="E132" s="111" t="s">
        <v>856</v>
      </c>
      <c r="F132" s="111" t="s">
        <v>857</v>
      </c>
      <c r="G132" s="111" t="s">
        <v>814</v>
      </c>
      <c r="J132" s="111" t="s">
        <v>966</v>
      </c>
    </row>
    <row r="133" spans="1:10" x14ac:dyDescent="0.15">
      <c r="A133" s="111">
        <v>132</v>
      </c>
      <c r="B133" s="111" t="s">
        <v>391</v>
      </c>
      <c r="C133" s="111" t="s">
        <v>218</v>
      </c>
      <c r="D133" s="111" t="s">
        <v>858</v>
      </c>
      <c r="E133" s="111" t="s">
        <v>859</v>
      </c>
      <c r="F133" s="111" t="s">
        <v>860</v>
      </c>
      <c r="G133" s="111" t="s">
        <v>861</v>
      </c>
      <c r="J133" s="111" t="s">
        <v>966</v>
      </c>
    </row>
    <row r="134" spans="1:10" x14ac:dyDescent="0.15">
      <c r="A134" s="111">
        <v>133</v>
      </c>
      <c r="B134" s="111" t="s">
        <v>391</v>
      </c>
      <c r="C134" s="111" t="s">
        <v>218</v>
      </c>
      <c r="D134" s="111" t="s">
        <v>862</v>
      </c>
      <c r="E134" s="111" t="s">
        <v>863</v>
      </c>
      <c r="F134" s="111" t="s">
        <v>864</v>
      </c>
      <c r="G134" s="111" t="s">
        <v>841</v>
      </c>
      <c r="J134" s="111" t="s">
        <v>966</v>
      </c>
    </row>
    <row r="135" spans="1:10" x14ac:dyDescent="0.15">
      <c r="A135" s="111">
        <v>134</v>
      </c>
      <c r="B135" s="111" t="s">
        <v>391</v>
      </c>
      <c r="C135" s="111" t="s">
        <v>218</v>
      </c>
      <c r="D135" s="111" t="s">
        <v>865</v>
      </c>
      <c r="E135" s="111" t="s">
        <v>866</v>
      </c>
      <c r="F135" s="111" t="s">
        <v>867</v>
      </c>
      <c r="G135" s="111" t="s">
        <v>868</v>
      </c>
      <c r="J135" s="111" t="s">
        <v>966</v>
      </c>
    </row>
    <row r="136" spans="1:10" x14ac:dyDescent="0.15">
      <c r="A136" s="111">
        <v>135</v>
      </c>
      <c r="B136" s="111" t="s">
        <v>391</v>
      </c>
      <c r="C136" s="111" t="s">
        <v>218</v>
      </c>
      <c r="D136" s="111" t="s">
        <v>869</v>
      </c>
      <c r="E136" s="111" t="s">
        <v>870</v>
      </c>
      <c r="F136" s="111" t="s">
        <v>871</v>
      </c>
      <c r="G136" s="111" t="s">
        <v>465</v>
      </c>
      <c r="J136" s="111" t="s">
        <v>966</v>
      </c>
    </row>
    <row r="137" spans="1:10" x14ac:dyDescent="0.15">
      <c r="A137" s="111">
        <v>136</v>
      </c>
      <c r="B137" s="111" t="s">
        <v>391</v>
      </c>
      <c r="C137" s="111" t="s">
        <v>218</v>
      </c>
      <c r="D137" s="111" t="s">
        <v>872</v>
      </c>
      <c r="E137" s="111" t="s">
        <v>873</v>
      </c>
      <c r="F137" s="111" t="s">
        <v>874</v>
      </c>
      <c r="G137" s="111" t="s">
        <v>645</v>
      </c>
      <c r="J137" s="111" t="s">
        <v>966</v>
      </c>
    </row>
    <row r="138" spans="1:10" x14ac:dyDescent="0.15">
      <c r="A138" s="111">
        <v>137</v>
      </c>
      <c r="B138" s="111" t="s">
        <v>391</v>
      </c>
      <c r="C138" s="111" t="s">
        <v>218</v>
      </c>
      <c r="D138" s="111" t="s">
        <v>875</v>
      </c>
      <c r="E138" s="111" t="s">
        <v>876</v>
      </c>
      <c r="F138" s="111" t="s">
        <v>877</v>
      </c>
      <c r="G138" s="111" t="s">
        <v>681</v>
      </c>
      <c r="J138" s="111" t="s">
        <v>966</v>
      </c>
    </row>
    <row r="139" spans="1:10" x14ac:dyDescent="0.15">
      <c r="A139" s="111">
        <v>138</v>
      </c>
      <c r="B139" s="111" t="s">
        <v>391</v>
      </c>
      <c r="C139" s="111" t="s">
        <v>218</v>
      </c>
      <c r="D139" s="111" t="s">
        <v>878</v>
      </c>
      <c r="E139" s="111" t="s">
        <v>879</v>
      </c>
      <c r="F139" s="111" t="s">
        <v>880</v>
      </c>
      <c r="G139" s="111" t="s">
        <v>881</v>
      </c>
      <c r="J139" s="111" t="s">
        <v>966</v>
      </c>
    </row>
    <row r="140" spans="1:10" x14ac:dyDescent="0.15">
      <c r="A140" s="111">
        <v>139</v>
      </c>
      <c r="B140" s="111" t="s">
        <v>391</v>
      </c>
      <c r="C140" s="111" t="s">
        <v>218</v>
      </c>
      <c r="D140" s="111" t="s">
        <v>882</v>
      </c>
      <c r="E140" s="111" t="s">
        <v>883</v>
      </c>
      <c r="F140" s="111" t="s">
        <v>884</v>
      </c>
      <c r="G140" s="111" t="s">
        <v>814</v>
      </c>
      <c r="J140" s="111" t="s">
        <v>966</v>
      </c>
    </row>
    <row r="141" spans="1:10" x14ac:dyDescent="0.15">
      <c r="A141" s="111">
        <v>140</v>
      </c>
      <c r="B141" s="111" t="s">
        <v>391</v>
      </c>
      <c r="C141" s="111" t="s">
        <v>218</v>
      </c>
      <c r="D141" s="111" t="s">
        <v>885</v>
      </c>
      <c r="E141" s="111" t="s">
        <v>886</v>
      </c>
      <c r="F141" s="111" t="s">
        <v>887</v>
      </c>
      <c r="G141" s="111" t="s">
        <v>649</v>
      </c>
      <c r="J141" s="111" t="s">
        <v>966</v>
      </c>
    </row>
    <row r="142" spans="1:10" x14ac:dyDescent="0.15">
      <c r="A142" s="111">
        <v>141</v>
      </c>
      <c r="B142" s="111" t="s">
        <v>391</v>
      </c>
      <c r="C142" s="111" t="s">
        <v>218</v>
      </c>
      <c r="D142" s="111" t="s">
        <v>888</v>
      </c>
      <c r="E142" s="111" t="s">
        <v>889</v>
      </c>
      <c r="F142" s="111" t="s">
        <v>410</v>
      </c>
      <c r="G142" s="111" t="s">
        <v>890</v>
      </c>
      <c r="J142" s="111" t="s">
        <v>966</v>
      </c>
    </row>
    <row r="143" spans="1:10" x14ac:dyDescent="0.15">
      <c r="A143" s="111">
        <v>142</v>
      </c>
      <c r="B143" s="111" t="s">
        <v>391</v>
      </c>
      <c r="C143" s="111" t="s">
        <v>218</v>
      </c>
      <c r="D143" s="111" t="s">
        <v>891</v>
      </c>
      <c r="E143" s="111" t="s">
        <v>892</v>
      </c>
      <c r="F143" s="111" t="s">
        <v>893</v>
      </c>
      <c r="G143" s="111" t="s">
        <v>894</v>
      </c>
      <c r="J143" s="111" t="s">
        <v>966</v>
      </c>
    </row>
    <row r="144" spans="1:10" x14ac:dyDescent="0.15">
      <c r="A144" s="111">
        <v>143</v>
      </c>
      <c r="B144" s="111" t="s">
        <v>391</v>
      </c>
      <c r="C144" s="111" t="s">
        <v>218</v>
      </c>
      <c r="D144" s="111" t="s">
        <v>895</v>
      </c>
      <c r="E144" s="111" t="s">
        <v>896</v>
      </c>
      <c r="F144" s="111" t="s">
        <v>897</v>
      </c>
      <c r="G144" s="111" t="s">
        <v>446</v>
      </c>
      <c r="J144" s="111" t="s">
        <v>966</v>
      </c>
    </row>
    <row r="145" spans="1:10" x14ac:dyDescent="0.15">
      <c r="A145" s="111">
        <v>144</v>
      </c>
      <c r="B145" s="111" t="s">
        <v>391</v>
      </c>
      <c r="C145" s="111" t="s">
        <v>218</v>
      </c>
      <c r="D145" s="111" t="s">
        <v>898</v>
      </c>
      <c r="E145" s="111" t="s">
        <v>899</v>
      </c>
      <c r="F145" s="111" t="s">
        <v>900</v>
      </c>
      <c r="G145" s="111" t="s">
        <v>848</v>
      </c>
      <c r="J145" s="111" t="s">
        <v>966</v>
      </c>
    </row>
    <row r="146" spans="1:10" x14ac:dyDescent="0.15">
      <c r="A146" s="111">
        <v>145</v>
      </c>
      <c r="B146" s="111" t="s">
        <v>391</v>
      </c>
      <c r="C146" s="111" t="s">
        <v>218</v>
      </c>
      <c r="D146" s="111" t="s">
        <v>901</v>
      </c>
      <c r="E146" s="111" t="s">
        <v>902</v>
      </c>
      <c r="F146" s="111" t="s">
        <v>903</v>
      </c>
      <c r="G146" s="111" t="s">
        <v>904</v>
      </c>
      <c r="J146" s="111" t="s">
        <v>966</v>
      </c>
    </row>
    <row r="147" spans="1:10" x14ac:dyDescent="0.15">
      <c r="A147" s="111">
        <v>146</v>
      </c>
      <c r="B147" s="111" t="s">
        <v>391</v>
      </c>
      <c r="C147" s="111" t="s">
        <v>218</v>
      </c>
      <c r="D147" s="111" t="s">
        <v>905</v>
      </c>
      <c r="E147" s="111" t="s">
        <v>906</v>
      </c>
      <c r="F147" s="111" t="s">
        <v>907</v>
      </c>
      <c r="G147" s="111" t="s">
        <v>586</v>
      </c>
      <c r="J147" s="111" t="s">
        <v>966</v>
      </c>
    </row>
    <row r="148" spans="1:10" x14ac:dyDescent="0.15">
      <c r="A148" s="111">
        <v>147</v>
      </c>
      <c r="B148" s="111" t="s">
        <v>391</v>
      </c>
      <c r="C148" s="111" t="s">
        <v>218</v>
      </c>
      <c r="D148" s="111" t="s">
        <v>908</v>
      </c>
      <c r="E148" s="111" t="s">
        <v>909</v>
      </c>
      <c r="F148" s="111" t="s">
        <v>903</v>
      </c>
      <c r="G148" s="111" t="s">
        <v>910</v>
      </c>
      <c r="J148" s="111" t="s">
        <v>966</v>
      </c>
    </row>
    <row r="149" spans="1:10" x14ac:dyDescent="0.15">
      <c r="A149" s="111">
        <v>148</v>
      </c>
      <c r="B149" s="111" t="s">
        <v>391</v>
      </c>
      <c r="C149" s="111" t="s">
        <v>218</v>
      </c>
      <c r="D149" s="111" t="s">
        <v>911</v>
      </c>
      <c r="E149" s="111" t="s">
        <v>912</v>
      </c>
      <c r="F149" s="111" t="s">
        <v>913</v>
      </c>
      <c r="G149" s="111" t="s">
        <v>433</v>
      </c>
      <c r="J149" s="111" t="s">
        <v>966</v>
      </c>
    </row>
    <row r="150" spans="1:10" x14ac:dyDescent="0.15">
      <c r="A150" s="111">
        <v>149</v>
      </c>
      <c r="B150" s="111" t="s">
        <v>391</v>
      </c>
      <c r="C150" s="111" t="s">
        <v>218</v>
      </c>
      <c r="D150" s="111" t="s">
        <v>914</v>
      </c>
      <c r="E150" s="111" t="s">
        <v>915</v>
      </c>
      <c r="F150" s="111" t="s">
        <v>916</v>
      </c>
      <c r="G150" s="111" t="s">
        <v>917</v>
      </c>
      <c r="J150" s="111" t="s">
        <v>966</v>
      </c>
    </row>
    <row r="151" spans="1:10" x14ac:dyDescent="0.15">
      <c r="A151" s="111">
        <v>150</v>
      </c>
      <c r="B151" s="111" t="s">
        <v>391</v>
      </c>
      <c r="C151" s="111" t="s">
        <v>218</v>
      </c>
      <c r="D151" s="111" t="s">
        <v>918</v>
      </c>
      <c r="E151" s="111" t="s">
        <v>919</v>
      </c>
      <c r="F151" s="111" t="s">
        <v>920</v>
      </c>
      <c r="G151" s="111" t="s">
        <v>848</v>
      </c>
      <c r="J151" s="111" t="s">
        <v>966</v>
      </c>
    </row>
    <row r="152" spans="1:10" x14ac:dyDescent="0.15">
      <c r="A152" s="111">
        <v>151</v>
      </c>
      <c r="B152" s="111" t="s">
        <v>391</v>
      </c>
      <c r="C152" s="111" t="s">
        <v>218</v>
      </c>
      <c r="D152" s="111" t="s">
        <v>921</v>
      </c>
      <c r="E152" s="111" t="s">
        <v>922</v>
      </c>
      <c r="F152" s="111" t="s">
        <v>923</v>
      </c>
      <c r="G152" s="111" t="s">
        <v>446</v>
      </c>
      <c r="J152" s="111" t="s">
        <v>966</v>
      </c>
    </row>
    <row r="153" spans="1:10" x14ac:dyDescent="0.15">
      <c r="A153" s="111">
        <v>152</v>
      </c>
      <c r="B153" s="111" t="s">
        <v>391</v>
      </c>
      <c r="C153" s="111" t="s">
        <v>218</v>
      </c>
      <c r="D153" s="111" t="s">
        <v>924</v>
      </c>
      <c r="E153" s="111" t="s">
        <v>925</v>
      </c>
      <c r="F153" s="111" t="s">
        <v>926</v>
      </c>
      <c r="G153" s="111" t="s">
        <v>598</v>
      </c>
      <c r="J153" s="111" t="s">
        <v>966</v>
      </c>
    </row>
    <row r="154" spans="1:10" x14ac:dyDescent="0.15">
      <c r="A154" s="111">
        <v>153</v>
      </c>
      <c r="B154" s="111" t="s">
        <v>391</v>
      </c>
      <c r="C154" s="111" t="s">
        <v>218</v>
      </c>
      <c r="D154" s="111" t="s">
        <v>927</v>
      </c>
      <c r="E154" s="111" t="s">
        <v>928</v>
      </c>
      <c r="F154" s="111" t="s">
        <v>929</v>
      </c>
      <c r="G154" s="111" t="s">
        <v>598</v>
      </c>
      <c r="J154" s="111" t="s">
        <v>966</v>
      </c>
    </row>
    <row r="155" spans="1:10" x14ac:dyDescent="0.15">
      <c r="A155" s="111">
        <v>154</v>
      </c>
      <c r="B155" s="111" t="s">
        <v>391</v>
      </c>
      <c r="C155" s="111" t="s">
        <v>218</v>
      </c>
      <c r="D155" s="111" t="s">
        <v>930</v>
      </c>
      <c r="E155" s="111" t="s">
        <v>931</v>
      </c>
      <c r="F155" s="111" t="s">
        <v>932</v>
      </c>
      <c r="G155" s="111" t="s">
        <v>861</v>
      </c>
      <c r="J155" s="111" t="s">
        <v>966</v>
      </c>
    </row>
    <row r="156" spans="1:10" x14ac:dyDescent="0.15">
      <c r="A156" s="111">
        <v>155</v>
      </c>
      <c r="B156" s="111" t="s">
        <v>391</v>
      </c>
      <c r="C156" s="111" t="s">
        <v>218</v>
      </c>
      <c r="D156" s="111" t="s">
        <v>933</v>
      </c>
      <c r="E156" s="111" t="s">
        <v>934</v>
      </c>
      <c r="F156" s="111" t="s">
        <v>916</v>
      </c>
      <c r="G156" s="111" t="s">
        <v>935</v>
      </c>
      <c r="J156" s="111" t="s">
        <v>966</v>
      </c>
    </row>
    <row r="157" spans="1:10" x14ac:dyDescent="0.15">
      <c r="A157" s="111">
        <v>156</v>
      </c>
      <c r="B157" s="111" t="s">
        <v>391</v>
      </c>
      <c r="C157" s="111" t="s">
        <v>218</v>
      </c>
      <c r="D157" s="111" t="s">
        <v>936</v>
      </c>
      <c r="E157" s="111" t="s">
        <v>937</v>
      </c>
      <c r="F157" s="111" t="s">
        <v>938</v>
      </c>
      <c r="G157" s="111" t="s">
        <v>939</v>
      </c>
      <c r="J157" s="111" t="s">
        <v>966</v>
      </c>
    </row>
    <row r="158" spans="1:10" x14ac:dyDescent="0.15">
      <c r="A158" s="111">
        <v>157</v>
      </c>
      <c r="B158" s="111" t="s">
        <v>391</v>
      </c>
      <c r="C158" s="111" t="s">
        <v>218</v>
      </c>
      <c r="D158" s="111" t="s">
        <v>940</v>
      </c>
      <c r="E158" s="111" t="s">
        <v>941</v>
      </c>
      <c r="F158" s="111" t="s">
        <v>938</v>
      </c>
      <c r="G158" s="111" t="s">
        <v>942</v>
      </c>
      <c r="H158" s="111" t="s">
        <v>943</v>
      </c>
      <c r="J158" s="111" t="s">
        <v>966</v>
      </c>
    </row>
    <row r="159" spans="1:10" x14ac:dyDescent="0.15">
      <c r="A159" s="111">
        <v>158</v>
      </c>
      <c r="B159" s="111" t="s">
        <v>391</v>
      </c>
      <c r="C159" s="111" t="s">
        <v>218</v>
      </c>
      <c r="D159" s="111" t="s">
        <v>944</v>
      </c>
      <c r="E159" s="111" t="s">
        <v>945</v>
      </c>
      <c r="F159" s="111" t="s">
        <v>420</v>
      </c>
      <c r="G159" s="111" t="s">
        <v>935</v>
      </c>
      <c r="J159" s="111" t="s">
        <v>966</v>
      </c>
    </row>
    <row r="160" spans="1:10" x14ac:dyDescent="0.15">
      <c r="A160" s="111">
        <v>159</v>
      </c>
      <c r="B160" s="111" t="s">
        <v>391</v>
      </c>
      <c r="C160" s="111" t="s">
        <v>218</v>
      </c>
      <c r="D160" s="111" t="s">
        <v>946</v>
      </c>
      <c r="E160" s="111" t="s">
        <v>947</v>
      </c>
      <c r="F160" s="111" t="s">
        <v>948</v>
      </c>
      <c r="G160" s="111" t="s">
        <v>949</v>
      </c>
      <c r="J160" s="111" t="s">
        <v>966</v>
      </c>
    </row>
    <row r="161" spans="1:10" x14ac:dyDescent="0.15">
      <c r="A161" s="111">
        <v>160</v>
      </c>
      <c r="B161" s="111" t="s">
        <v>391</v>
      </c>
      <c r="C161" s="111" t="s">
        <v>218</v>
      </c>
      <c r="D161" s="111" t="s">
        <v>950</v>
      </c>
      <c r="E161" s="111" t="s">
        <v>951</v>
      </c>
      <c r="F161" s="111" t="s">
        <v>952</v>
      </c>
      <c r="G161" s="111" t="s">
        <v>953</v>
      </c>
      <c r="J161" s="111" t="s">
        <v>966</v>
      </c>
    </row>
    <row r="162" spans="1:10" x14ac:dyDescent="0.15">
      <c r="A162" s="111">
        <v>161</v>
      </c>
      <c r="B162" s="111" t="s">
        <v>391</v>
      </c>
      <c r="C162" s="111" t="s">
        <v>218</v>
      </c>
      <c r="D162" s="111" t="s">
        <v>954</v>
      </c>
      <c r="E162" s="111" t="s">
        <v>955</v>
      </c>
      <c r="F162" s="111" t="s">
        <v>956</v>
      </c>
      <c r="G162" s="111" t="s">
        <v>957</v>
      </c>
      <c r="J162" s="111" t="s">
        <v>966</v>
      </c>
    </row>
    <row r="163" spans="1:10" x14ac:dyDescent="0.15">
      <c r="A163" s="111">
        <v>162</v>
      </c>
      <c r="B163" s="111" t="s">
        <v>391</v>
      </c>
      <c r="C163" s="111" t="s">
        <v>218</v>
      </c>
      <c r="D163" s="111" t="s">
        <v>958</v>
      </c>
      <c r="E163" s="111" t="s">
        <v>959</v>
      </c>
      <c r="F163" s="111" t="s">
        <v>960</v>
      </c>
      <c r="G163" s="111" t="s">
        <v>961</v>
      </c>
      <c r="J163" s="111" t="s">
        <v>966</v>
      </c>
    </row>
    <row r="164" spans="1:10" x14ac:dyDescent="0.15">
      <c r="A164" s="111">
        <v>163</v>
      </c>
      <c r="B164" s="111" t="s">
        <v>391</v>
      </c>
      <c r="C164" s="111" t="s">
        <v>218</v>
      </c>
      <c r="D164" s="111" t="s">
        <v>962</v>
      </c>
      <c r="E164" s="111" t="s">
        <v>963</v>
      </c>
      <c r="F164" s="111" t="s">
        <v>960</v>
      </c>
      <c r="G164" s="111" t="s">
        <v>964</v>
      </c>
      <c r="J164" s="111" t="s">
        <v>966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464"/>
  <sheetViews>
    <sheetView showGridLines="0" zoomScaleNormal="100" workbookViewId="0"/>
  </sheetViews>
  <sheetFormatPr defaultRowHeight="11.25" x14ac:dyDescent="0.15"/>
  <cols>
    <col min="1" max="16384" width="9.140625" style="56"/>
  </cols>
  <sheetData>
    <row r="1" spans="1:4" x14ac:dyDescent="0.15">
      <c r="A1" s="56" t="s">
        <v>965</v>
      </c>
      <c r="B1" s="56" t="s">
        <v>150</v>
      </c>
      <c r="C1" s="56" t="s">
        <v>151</v>
      </c>
      <c r="D1" s="56" t="s">
        <v>1856</v>
      </c>
    </row>
    <row r="2" spans="1:4" x14ac:dyDescent="0.15">
      <c r="A2" s="56">
        <v>1</v>
      </c>
      <c r="B2" s="56" t="s">
        <v>972</v>
      </c>
      <c r="C2" s="56" t="s">
        <v>972</v>
      </c>
      <c r="D2" s="56" t="s">
        <v>973</v>
      </c>
    </row>
    <row r="3" spans="1:4" x14ac:dyDescent="0.15">
      <c r="A3" s="56">
        <v>2</v>
      </c>
      <c r="B3" s="56" t="s">
        <v>972</v>
      </c>
      <c r="C3" s="56" t="s">
        <v>974</v>
      </c>
      <c r="D3" s="56" t="s">
        <v>975</v>
      </c>
    </row>
    <row r="4" spans="1:4" x14ac:dyDescent="0.15">
      <c r="A4" s="56">
        <v>3</v>
      </c>
      <c r="B4" s="56" t="s">
        <v>972</v>
      </c>
      <c r="C4" s="56" t="s">
        <v>976</v>
      </c>
      <c r="D4" s="56" t="s">
        <v>977</v>
      </c>
    </row>
    <row r="5" spans="1:4" x14ac:dyDescent="0.15">
      <c r="A5" s="56">
        <v>4</v>
      </c>
      <c r="B5" s="56" t="s">
        <v>972</v>
      </c>
      <c r="C5" s="56" t="s">
        <v>978</v>
      </c>
      <c r="D5" s="56" t="s">
        <v>979</v>
      </c>
    </row>
    <row r="6" spans="1:4" x14ac:dyDescent="0.15">
      <c r="A6" s="56">
        <v>5</v>
      </c>
      <c r="B6" s="56" t="s">
        <v>972</v>
      </c>
      <c r="C6" s="56" t="s">
        <v>980</v>
      </c>
      <c r="D6" s="56" t="s">
        <v>981</v>
      </c>
    </row>
    <row r="7" spans="1:4" x14ac:dyDescent="0.15">
      <c r="A7" s="56">
        <v>6</v>
      </c>
      <c r="B7" s="56" t="s">
        <v>972</v>
      </c>
      <c r="C7" s="56" t="s">
        <v>982</v>
      </c>
      <c r="D7" s="56" t="s">
        <v>983</v>
      </c>
    </row>
    <row r="8" spans="1:4" x14ac:dyDescent="0.15">
      <c r="A8" s="56">
        <v>7</v>
      </c>
      <c r="B8" s="56" t="s">
        <v>972</v>
      </c>
      <c r="C8" s="56" t="s">
        <v>984</v>
      </c>
      <c r="D8" s="56" t="s">
        <v>985</v>
      </c>
    </row>
    <row r="9" spans="1:4" x14ac:dyDescent="0.15">
      <c r="A9" s="56">
        <v>8</v>
      </c>
      <c r="B9" s="56" t="s">
        <v>972</v>
      </c>
      <c r="C9" s="56" t="s">
        <v>986</v>
      </c>
      <c r="D9" s="56" t="s">
        <v>987</v>
      </c>
    </row>
    <row r="10" spans="1:4" x14ac:dyDescent="0.15">
      <c r="A10" s="56">
        <v>9</v>
      </c>
      <c r="B10" s="56" t="s">
        <v>972</v>
      </c>
      <c r="C10" s="56" t="s">
        <v>988</v>
      </c>
      <c r="D10" s="56" t="s">
        <v>989</v>
      </c>
    </row>
    <row r="11" spans="1:4" x14ac:dyDescent="0.15">
      <c r="A11" s="56">
        <v>10</v>
      </c>
      <c r="B11" s="56" t="s">
        <v>972</v>
      </c>
      <c r="C11" s="56" t="s">
        <v>990</v>
      </c>
      <c r="D11" s="56" t="s">
        <v>991</v>
      </c>
    </row>
    <row r="12" spans="1:4" x14ac:dyDescent="0.15">
      <c r="A12" s="56">
        <v>11</v>
      </c>
      <c r="B12" s="56" t="s">
        <v>972</v>
      </c>
      <c r="C12" s="56" t="s">
        <v>992</v>
      </c>
      <c r="D12" s="56" t="s">
        <v>993</v>
      </c>
    </row>
    <row r="13" spans="1:4" x14ac:dyDescent="0.15">
      <c r="A13" s="56">
        <v>12</v>
      </c>
      <c r="B13" s="56" t="s">
        <v>972</v>
      </c>
      <c r="C13" s="56" t="s">
        <v>994</v>
      </c>
      <c r="D13" s="56" t="s">
        <v>995</v>
      </c>
    </row>
    <row r="14" spans="1:4" x14ac:dyDescent="0.15">
      <c r="A14" s="56">
        <v>13</v>
      </c>
      <c r="B14" s="56" t="s">
        <v>972</v>
      </c>
      <c r="C14" s="56" t="s">
        <v>996</v>
      </c>
      <c r="D14" s="56" t="s">
        <v>997</v>
      </c>
    </row>
    <row r="15" spans="1:4" x14ac:dyDescent="0.15">
      <c r="A15" s="56">
        <v>14</v>
      </c>
      <c r="B15" s="56" t="s">
        <v>972</v>
      </c>
      <c r="C15" s="56" t="s">
        <v>998</v>
      </c>
      <c r="D15" s="56" t="s">
        <v>999</v>
      </c>
    </row>
    <row r="16" spans="1:4" x14ac:dyDescent="0.15">
      <c r="A16" s="56">
        <v>15</v>
      </c>
      <c r="B16" s="56" t="s">
        <v>972</v>
      </c>
      <c r="C16" s="56" t="s">
        <v>1000</v>
      </c>
      <c r="D16" s="56" t="s">
        <v>1001</v>
      </c>
    </row>
    <row r="17" spans="1:4" x14ac:dyDescent="0.15">
      <c r="A17" s="56">
        <v>16</v>
      </c>
      <c r="B17" s="56" t="s">
        <v>972</v>
      </c>
      <c r="C17" s="56" t="s">
        <v>1002</v>
      </c>
      <c r="D17" s="56" t="s">
        <v>1003</v>
      </c>
    </row>
    <row r="18" spans="1:4" x14ac:dyDescent="0.15">
      <c r="A18" s="56">
        <v>17</v>
      </c>
      <c r="B18" s="56" t="s">
        <v>972</v>
      </c>
      <c r="C18" s="56" t="s">
        <v>1004</v>
      </c>
      <c r="D18" s="56" t="s">
        <v>1005</v>
      </c>
    </row>
    <row r="19" spans="1:4" x14ac:dyDescent="0.15">
      <c r="A19" s="56">
        <v>18</v>
      </c>
      <c r="B19" s="56" t="s">
        <v>972</v>
      </c>
      <c r="C19" s="56" t="s">
        <v>1006</v>
      </c>
      <c r="D19" s="56" t="s">
        <v>1007</v>
      </c>
    </row>
    <row r="20" spans="1:4" x14ac:dyDescent="0.15">
      <c r="A20" s="56">
        <v>19</v>
      </c>
      <c r="B20" s="56" t="s">
        <v>972</v>
      </c>
      <c r="C20" s="56" t="s">
        <v>1008</v>
      </c>
      <c r="D20" s="56" t="s">
        <v>1009</v>
      </c>
    </row>
    <row r="21" spans="1:4" x14ac:dyDescent="0.15">
      <c r="A21" s="56">
        <v>20</v>
      </c>
      <c r="B21" s="56" t="s">
        <v>1010</v>
      </c>
      <c r="C21" s="56" t="s">
        <v>1010</v>
      </c>
      <c r="D21" s="56" t="s">
        <v>1011</v>
      </c>
    </row>
    <row r="22" spans="1:4" x14ac:dyDescent="0.15">
      <c r="A22" s="56">
        <v>21</v>
      </c>
      <c r="B22" s="56" t="s">
        <v>1010</v>
      </c>
      <c r="C22" s="56" t="s">
        <v>1012</v>
      </c>
      <c r="D22" s="56" t="s">
        <v>1013</v>
      </c>
    </row>
    <row r="23" spans="1:4" x14ac:dyDescent="0.15">
      <c r="A23" s="56">
        <v>22</v>
      </c>
      <c r="B23" s="56" t="s">
        <v>1010</v>
      </c>
      <c r="C23" s="56" t="s">
        <v>1014</v>
      </c>
      <c r="D23" s="56" t="s">
        <v>1015</v>
      </c>
    </row>
    <row r="24" spans="1:4" x14ac:dyDescent="0.15">
      <c r="A24" s="56">
        <v>23</v>
      </c>
      <c r="B24" s="56" t="s">
        <v>1010</v>
      </c>
      <c r="C24" s="56" t="s">
        <v>1016</v>
      </c>
      <c r="D24" s="56" t="s">
        <v>1017</v>
      </c>
    </row>
    <row r="25" spans="1:4" x14ac:dyDescent="0.15">
      <c r="A25" s="56">
        <v>24</v>
      </c>
      <c r="B25" s="56" t="s">
        <v>1010</v>
      </c>
      <c r="C25" s="56" t="s">
        <v>1018</v>
      </c>
      <c r="D25" s="56" t="s">
        <v>1019</v>
      </c>
    </row>
    <row r="26" spans="1:4" x14ac:dyDescent="0.15">
      <c r="A26" s="56">
        <v>25</v>
      </c>
      <c r="B26" s="56" t="s">
        <v>1010</v>
      </c>
      <c r="C26" s="56" t="s">
        <v>1020</v>
      </c>
      <c r="D26" s="56" t="s">
        <v>1021</v>
      </c>
    </row>
    <row r="27" spans="1:4" x14ac:dyDescent="0.15">
      <c r="A27" s="56">
        <v>26</v>
      </c>
      <c r="B27" s="56" t="s">
        <v>1010</v>
      </c>
      <c r="C27" s="56" t="s">
        <v>1022</v>
      </c>
      <c r="D27" s="56" t="s">
        <v>1023</v>
      </c>
    </row>
    <row r="28" spans="1:4" x14ac:dyDescent="0.15">
      <c r="A28" s="56">
        <v>27</v>
      </c>
      <c r="B28" s="56" t="s">
        <v>1010</v>
      </c>
      <c r="C28" s="56" t="s">
        <v>1024</v>
      </c>
      <c r="D28" s="56" t="s">
        <v>1025</v>
      </c>
    </row>
    <row r="29" spans="1:4" x14ac:dyDescent="0.15">
      <c r="A29" s="56">
        <v>28</v>
      </c>
      <c r="B29" s="56" t="s">
        <v>1010</v>
      </c>
      <c r="C29" s="56" t="s">
        <v>1026</v>
      </c>
      <c r="D29" s="56" t="s">
        <v>1027</v>
      </c>
    </row>
    <row r="30" spans="1:4" x14ac:dyDescent="0.15">
      <c r="A30" s="56">
        <v>29</v>
      </c>
      <c r="B30" s="56" t="s">
        <v>1010</v>
      </c>
      <c r="C30" s="56" t="s">
        <v>1028</v>
      </c>
      <c r="D30" s="56" t="s">
        <v>1029</v>
      </c>
    </row>
    <row r="31" spans="1:4" x14ac:dyDescent="0.15">
      <c r="A31" s="56">
        <v>30</v>
      </c>
      <c r="B31" s="56" t="s">
        <v>1010</v>
      </c>
      <c r="C31" s="56" t="s">
        <v>1030</v>
      </c>
      <c r="D31" s="56" t="s">
        <v>1031</v>
      </c>
    </row>
    <row r="32" spans="1:4" x14ac:dyDescent="0.15">
      <c r="A32" s="56">
        <v>31</v>
      </c>
      <c r="B32" s="56" t="s">
        <v>1010</v>
      </c>
      <c r="C32" s="56" t="s">
        <v>1032</v>
      </c>
      <c r="D32" s="56" t="s">
        <v>1033</v>
      </c>
    </row>
    <row r="33" spans="1:4" x14ac:dyDescent="0.15">
      <c r="A33" s="56">
        <v>32</v>
      </c>
      <c r="B33" s="56" t="s">
        <v>1034</v>
      </c>
      <c r="C33" s="56" t="s">
        <v>1036</v>
      </c>
      <c r="D33" s="56" t="s">
        <v>1037</v>
      </c>
    </row>
    <row r="34" spans="1:4" x14ac:dyDescent="0.15">
      <c r="A34" s="56">
        <v>33</v>
      </c>
      <c r="B34" s="56" t="s">
        <v>1034</v>
      </c>
      <c r="C34" s="56" t="s">
        <v>1034</v>
      </c>
      <c r="D34" s="56" t="s">
        <v>1035</v>
      </c>
    </row>
    <row r="35" spans="1:4" x14ac:dyDescent="0.15">
      <c r="A35" s="56">
        <v>34</v>
      </c>
      <c r="B35" s="56" t="s">
        <v>1034</v>
      </c>
      <c r="C35" s="56" t="s">
        <v>1038</v>
      </c>
      <c r="D35" s="56" t="s">
        <v>1039</v>
      </c>
    </row>
    <row r="36" spans="1:4" x14ac:dyDescent="0.15">
      <c r="A36" s="56">
        <v>35</v>
      </c>
      <c r="B36" s="56" t="s">
        <v>1034</v>
      </c>
      <c r="C36" s="56" t="s">
        <v>1040</v>
      </c>
      <c r="D36" s="56" t="s">
        <v>1041</v>
      </c>
    </row>
    <row r="37" spans="1:4" x14ac:dyDescent="0.15">
      <c r="A37" s="56">
        <v>36</v>
      </c>
      <c r="B37" s="56" t="s">
        <v>1034</v>
      </c>
      <c r="C37" s="56" t="s">
        <v>1042</v>
      </c>
      <c r="D37" s="56" t="s">
        <v>1043</v>
      </c>
    </row>
    <row r="38" spans="1:4" x14ac:dyDescent="0.15">
      <c r="A38" s="56">
        <v>37</v>
      </c>
      <c r="B38" s="56" t="s">
        <v>1034</v>
      </c>
      <c r="C38" s="56" t="s">
        <v>1044</v>
      </c>
      <c r="D38" s="56" t="s">
        <v>1045</v>
      </c>
    </row>
    <row r="39" spans="1:4" x14ac:dyDescent="0.15">
      <c r="A39" s="56">
        <v>38</v>
      </c>
      <c r="B39" s="56" t="s">
        <v>1046</v>
      </c>
      <c r="C39" s="56" t="s">
        <v>1046</v>
      </c>
      <c r="D39" s="56" t="s">
        <v>1047</v>
      </c>
    </row>
    <row r="40" spans="1:4" x14ac:dyDescent="0.15">
      <c r="A40" s="56">
        <v>39</v>
      </c>
      <c r="B40" s="56" t="s">
        <v>1046</v>
      </c>
      <c r="C40" s="56" t="s">
        <v>1048</v>
      </c>
      <c r="D40" s="56" t="s">
        <v>1049</v>
      </c>
    </row>
    <row r="41" spans="1:4" x14ac:dyDescent="0.15">
      <c r="A41" s="56">
        <v>40</v>
      </c>
      <c r="B41" s="56" t="s">
        <v>1046</v>
      </c>
      <c r="C41" s="56" t="s">
        <v>1050</v>
      </c>
      <c r="D41" s="56" t="s">
        <v>1051</v>
      </c>
    </row>
    <row r="42" spans="1:4" x14ac:dyDescent="0.15">
      <c r="A42" s="56">
        <v>41</v>
      </c>
      <c r="B42" s="56" t="s">
        <v>1046</v>
      </c>
      <c r="C42" s="56" t="s">
        <v>1052</v>
      </c>
      <c r="D42" s="56" t="s">
        <v>1053</v>
      </c>
    </row>
    <row r="43" spans="1:4" x14ac:dyDescent="0.15">
      <c r="A43" s="56">
        <v>42</v>
      </c>
      <c r="B43" s="56" t="s">
        <v>1046</v>
      </c>
      <c r="C43" s="56" t="s">
        <v>1054</v>
      </c>
      <c r="D43" s="56" t="s">
        <v>1055</v>
      </c>
    </row>
    <row r="44" spans="1:4" x14ac:dyDescent="0.15">
      <c r="A44" s="56">
        <v>43</v>
      </c>
      <c r="B44" s="56" t="s">
        <v>1046</v>
      </c>
      <c r="C44" s="56" t="s">
        <v>1056</v>
      </c>
      <c r="D44" s="56" t="s">
        <v>1057</v>
      </c>
    </row>
    <row r="45" spans="1:4" x14ac:dyDescent="0.15">
      <c r="A45" s="56">
        <v>44</v>
      </c>
      <c r="B45" s="56" t="s">
        <v>1046</v>
      </c>
      <c r="C45" s="56" t="s">
        <v>1058</v>
      </c>
      <c r="D45" s="56" t="s">
        <v>1059</v>
      </c>
    </row>
    <row r="46" spans="1:4" x14ac:dyDescent="0.15">
      <c r="A46" s="56">
        <v>45</v>
      </c>
      <c r="B46" s="56" t="s">
        <v>1046</v>
      </c>
      <c r="C46" s="56" t="s">
        <v>1060</v>
      </c>
      <c r="D46" s="56" t="s">
        <v>1061</v>
      </c>
    </row>
    <row r="47" spans="1:4" x14ac:dyDescent="0.15">
      <c r="A47" s="56">
        <v>46</v>
      </c>
      <c r="B47" s="56" t="s">
        <v>1046</v>
      </c>
      <c r="C47" s="56" t="s">
        <v>1062</v>
      </c>
      <c r="D47" s="56" t="s">
        <v>1063</v>
      </c>
    </row>
    <row r="48" spans="1:4" x14ac:dyDescent="0.15">
      <c r="A48" s="56">
        <v>47</v>
      </c>
      <c r="B48" s="56" t="s">
        <v>1046</v>
      </c>
      <c r="C48" s="56" t="s">
        <v>1064</v>
      </c>
      <c r="D48" s="56" t="s">
        <v>1065</v>
      </c>
    </row>
    <row r="49" spans="1:4" x14ac:dyDescent="0.15">
      <c r="A49" s="56">
        <v>48</v>
      </c>
      <c r="B49" s="56" t="s">
        <v>1046</v>
      </c>
      <c r="C49" s="56" t="s">
        <v>1066</v>
      </c>
      <c r="D49" s="56" t="s">
        <v>1067</v>
      </c>
    </row>
    <row r="50" spans="1:4" x14ac:dyDescent="0.15">
      <c r="A50" s="56">
        <v>49</v>
      </c>
      <c r="B50" s="56" t="s">
        <v>1046</v>
      </c>
      <c r="C50" s="56" t="s">
        <v>1068</v>
      </c>
      <c r="D50" s="56" t="s">
        <v>1069</v>
      </c>
    </row>
    <row r="51" spans="1:4" x14ac:dyDescent="0.15">
      <c r="A51" s="56">
        <v>50</v>
      </c>
      <c r="B51" s="56" t="s">
        <v>1046</v>
      </c>
      <c r="C51" s="56" t="s">
        <v>1070</v>
      </c>
      <c r="D51" s="56" t="s">
        <v>1071</v>
      </c>
    </row>
    <row r="52" spans="1:4" x14ac:dyDescent="0.15">
      <c r="A52" s="56">
        <v>51</v>
      </c>
      <c r="B52" s="56" t="s">
        <v>1072</v>
      </c>
      <c r="C52" s="56" t="s">
        <v>1072</v>
      </c>
      <c r="D52" s="56" t="s">
        <v>1073</v>
      </c>
    </row>
    <row r="53" spans="1:4" x14ac:dyDescent="0.15">
      <c r="A53" s="56">
        <v>52</v>
      </c>
      <c r="B53" s="56" t="s">
        <v>1072</v>
      </c>
      <c r="C53" s="56" t="s">
        <v>1074</v>
      </c>
      <c r="D53" s="56" t="s">
        <v>1075</v>
      </c>
    </row>
    <row r="54" spans="1:4" x14ac:dyDescent="0.15">
      <c r="A54" s="56">
        <v>53</v>
      </c>
      <c r="B54" s="56" t="s">
        <v>1072</v>
      </c>
      <c r="C54" s="56" t="s">
        <v>1076</v>
      </c>
      <c r="D54" s="56" t="s">
        <v>1077</v>
      </c>
    </row>
    <row r="55" spans="1:4" x14ac:dyDescent="0.15">
      <c r="A55" s="56">
        <v>54</v>
      </c>
      <c r="B55" s="56" t="s">
        <v>1072</v>
      </c>
      <c r="C55" s="56" t="s">
        <v>1078</v>
      </c>
      <c r="D55" s="56" t="s">
        <v>1079</v>
      </c>
    </row>
    <row r="56" spans="1:4" x14ac:dyDescent="0.15">
      <c r="A56" s="56">
        <v>55</v>
      </c>
      <c r="B56" s="56" t="s">
        <v>1072</v>
      </c>
      <c r="C56" s="56" t="s">
        <v>1080</v>
      </c>
      <c r="D56" s="56" t="s">
        <v>1081</v>
      </c>
    </row>
    <row r="57" spans="1:4" x14ac:dyDescent="0.15">
      <c r="A57" s="56">
        <v>56</v>
      </c>
      <c r="B57" s="56" t="s">
        <v>1072</v>
      </c>
      <c r="C57" s="56" t="s">
        <v>1082</v>
      </c>
      <c r="D57" s="56" t="s">
        <v>1083</v>
      </c>
    </row>
    <row r="58" spans="1:4" x14ac:dyDescent="0.15">
      <c r="A58" s="56">
        <v>57</v>
      </c>
      <c r="B58" s="56" t="s">
        <v>1072</v>
      </c>
      <c r="C58" s="56" t="s">
        <v>1084</v>
      </c>
      <c r="D58" s="56" t="s">
        <v>1085</v>
      </c>
    </row>
    <row r="59" spans="1:4" x14ac:dyDescent="0.15">
      <c r="A59" s="56">
        <v>58</v>
      </c>
      <c r="B59" s="56" t="s">
        <v>1072</v>
      </c>
      <c r="C59" s="56" t="s">
        <v>1086</v>
      </c>
      <c r="D59" s="56" t="s">
        <v>1087</v>
      </c>
    </row>
    <row r="60" spans="1:4" x14ac:dyDescent="0.15">
      <c r="A60" s="56">
        <v>59</v>
      </c>
      <c r="B60" s="56" t="s">
        <v>1088</v>
      </c>
      <c r="C60" s="56" t="s">
        <v>1088</v>
      </c>
      <c r="D60" s="56" t="s">
        <v>1089</v>
      </c>
    </row>
    <row r="61" spans="1:4" x14ac:dyDescent="0.15">
      <c r="A61" s="56">
        <v>60</v>
      </c>
      <c r="B61" s="56" t="s">
        <v>1088</v>
      </c>
      <c r="C61" s="56" t="s">
        <v>1090</v>
      </c>
      <c r="D61" s="56" t="s">
        <v>1091</v>
      </c>
    </row>
    <row r="62" spans="1:4" x14ac:dyDescent="0.15">
      <c r="A62" s="56">
        <v>61</v>
      </c>
      <c r="B62" s="56" t="s">
        <v>1088</v>
      </c>
      <c r="C62" s="56" t="s">
        <v>1092</v>
      </c>
      <c r="D62" s="56" t="s">
        <v>1093</v>
      </c>
    </row>
    <row r="63" spans="1:4" x14ac:dyDescent="0.15">
      <c r="A63" s="56">
        <v>62</v>
      </c>
      <c r="B63" s="56" t="s">
        <v>1088</v>
      </c>
      <c r="C63" s="56" t="s">
        <v>1094</v>
      </c>
      <c r="D63" s="56" t="s">
        <v>1095</v>
      </c>
    </row>
    <row r="64" spans="1:4" x14ac:dyDescent="0.15">
      <c r="A64" s="56">
        <v>63</v>
      </c>
      <c r="B64" s="56" t="s">
        <v>1088</v>
      </c>
      <c r="C64" s="56" t="s">
        <v>1096</v>
      </c>
      <c r="D64" s="56" t="s">
        <v>1097</v>
      </c>
    </row>
    <row r="65" spans="1:4" x14ac:dyDescent="0.15">
      <c r="A65" s="56">
        <v>64</v>
      </c>
      <c r="B65" s="56" t="s">
        <v>1088</v>
      </c>
      <c r="C65" s="56" t="s">
        <v>1098</v>
      </c>
      <c r="D65" s="56" t="s">
        <v>1099</v>
      </c>
    </row>
    <row r="66" spans="1:4" x14ac:dyDescent="0.15">
      <c r="A66" s="56">
        <v>65</v>
      </c>
      <c r="B66" s="56" t="s">
        <v>1088</v>
      </c>
      <c r="C66" s="56" t="s">
        <v>1100</v>
      </c>
      <c r="D66" s="56" t="s">
        <v>1101</v>
      </c>
    </row>
    <row r="67" spans="1:4" x14ac:dyDescent="0.15">
      <c r="A67" s="56">
        <v>66</v>
      </c>
      <c r="B67" s="56" t="s">
        <v>1088</v>
      </c>
      <c r="C67" s="56" t="s">
        <v>1102</v>
      </c>
      <c r="D67" s="56" t="s">
        <v>1103</v>
      </c>
    </row>
    <row r="68" spans="1:4" x14ac:dyDescent="0.15">
      <c r="A68" s="56">
        <v>67</v>
      </c>
      <c r="B68" s="56" t="s">
        <v>1088</v>
      </c>
      <c r="C68" s="56" t="s">
        <v>1104</v>
      </c>
      <c r="D68" s="56" t="s">
        <v>1105</v>
      </c>
    </row>
    <row r="69" spans="1:4" x14ac:dyDescent="0.15">
      <c r="A69" s="56">
        <v>68</v>
      </c>
      <c r="B69" s="56" t="s">
        <v>1088</v>
      </c>
      <c r="C69" s="56" t="s">
        <v>1106</v>
      </c>
      <c r="D69" s="56" t="s">
        <v>1107</v>
      </c>
    </row>
    <row r="70" spans="1:4" x14ac:dyDescent="0.15">
      <c r="A70" s="56">
        <v>69</v>
      </c>
      <c r="B70" s="56" t="s">
        <v>1088</v>
      </c>
      <c r="C70" s="56" t="s">
        <v>1108</v>
      </c>
      <c r="D70" s="56" t="s">
        <v>1109</v>
      </c>
    </row>
    <row r="71" spans="1:4" x14ac:dyDescent="0.15">
      <c r="A71" s="56">
        <v>70</v>
      </c>
      <c r="B71" s="56" t="s">
        <v>1110</v>
      </c>
      <c r="C71" s="56" t="s">
        <v>1112</v>
      </c>
      <c r="D71" s="56" t="s">
        <v>1113</v>
      </c>
    </row>
    <row r="72" spans="1:4" x14ac:dyDescent="0.15">
      <c r="A72" s="56">
        <v>71</v>
      </c>
      <c r="B72" s="56" t="s">
        <v>1110</v>
      </c>
      <c r="C72" s="56" t="s">
        <v>1110</v>
      </c>
      <c r="D72" s="56" t="s">
        <v>1111</v>
      </c>
    </row>
    <row r="73" spans="1:4" x14ac:dyDescent="0.15">
      <c r="A73" s="56">
        <v>72</v>
      </c>
      <c r="B73" s="56" t="s">
        <v>1110</v>
      </c>
      <c r="C73" s="56" t="s">
        <v>1114</v>
      </c>
      <c r="D73" s="56" t="s">
        <v>1115</v>
      </c>
    </row>
    <row r="74" spans="1:4" x14ac:dyDescent="0.15">
      <c r="A74" s="56">
        <v>73</v>
      </c>
      <c r="B74" s="56" t="s">
        <v>1110</v>
      </c>
      <c r="C74" s="56" t="s">
        <v>1116</v>
      </c>
      <c r="D74" s="56" t="s">
        <v>1117</v>
      </c>
    </row>
    <row r="75" spans="1:4" x14ac:dyDescent="0.15">
      <c r="A75" s="56">
        <v>74</v>
      </c>
      <c r="B75" s="56" t="s">
        <v>1110</v>
      </c>
      <c r="C75" s="56" t="s">
        <v>1118</v>
      </c>
      <c r="D75" s="56" t="s">
        <v>1119</v>
      </c>
    </row>
    <row r="76" spans="1:4" x14ac:dyDescent="0.15">
      <c r="A76" s="56">
        <v>75</v>
      </c>
      <c r="B76" s="56" t="s">
        <v>1120</v>
      </c>
      <c r="C76" s="56" t="s">
        <v>1120</v>
      </c>
      <c r="D76" s="56" t="s">
        <v>1121</v>
      </c>
    </row>
    <row r="77" spans="1:4" x14ac:dyDescent="0.15">
      <c r="A77" s="56">
        <v>76</v>
      </c>
      <c r="B77" s="56" t="s">
        <v>1120</v>
      </c>
      <c r="C77" s="56" t="s">
        <v>1122</v>
      </c>
      <c r="D77" s="56" t="s">
        <v>1123</v>
      </c>
    </row>
    <row r="78" spans="1:4" x14ac:dyDescent="0.15">
      <c r="A78" s="56">
        <v>77</v>
      </c>
      <c r="B78" s="56" t="s">
        <v>1120</v>
      </c>
      <c r="C78" s="56" t="s">
        <v>1124</v>
      </c>
      <c r="D78" s="56" t="s">
        <v>1125</v>
      </c>
    </row>
    <row r="79" spans="1:4" x14ac:dyDescent="0.15">
      <c r="A79" s="56">
        <v>78</v>
      </c>
      <c r="B79" s="56" t="s">
        <v>1120</v>
      </c>
      <c r="C79" s="56" t="s">
        <v>1126</v>
      </c>
      <c r="D79" s="56" t="s">
        <v>1127</v>
      </c>
    </row>
    <row r="80" spans="1:4" x14ac:dyDescent="0.15">
      <c r="A80" s="56">
        <v>79</v>
      </c>
      <c r="B80" s="56" t="s">
        <v>1120</v>
      </c>
      <c r="C80" s="56" t="s">
        <v>1128</v>
      </c>
      <c r="D80" s="56" t="s">
        <v>1129</v>
      </c>
    </row>
    <row r="81" spans="1:4" x14ac:dyDescent="0.15">
      <c r="A81" s="56">
        <v>80</v>
      </c>
      <c r="B81" s="56" t="s">
        <v>1120</v>
      </c>
      <c r="C81" s="56" t="s">
        <v>1130</v>
      </c>
      <c r="D81" s="56" t="s">
        <v>1131</v>
      </c>
    </row>
    <row r="82" spans="1:4" x14ac:dyDescent="0.15">
      <c r="A82" s="56">
        <v>81</v>
      </c>
      <c r="B82" s="56" t="s">
        <v>1120</v>
      </c>
      <c r="C82" s="56" t="s">
        <v>1132</v>
      </c>
      <c r="D82" s="56" t="s">
        <v>1133</v>
      </c>
    </row>
    <row r="83" spans="1:4" x14ac:dyDescent="0.15">
      <c r="A83" s="56">
        <v>82</v>
      </c>
      <c r="B83" s="56" t="s">
        <v>1120</v>
      </c>
      <c r="C83" s="56" t="s">
        <v>1134</v>
      </c>
      <c r="D83" s="56" t="s">
        <v>1135</v>
      </c>
    </row>
    <row r="84" spans="1:4" x14ac:dyDescent="0.15">
      <c r="A84" s="56">
        <v>83</v>
      </c>
      <c r="B84" s="56" t="s">
        <v>1136</v>
      </c>
      <c r="C84" s="56" t="s">
        <v>1136</v>
      </c>
      <c r="D84" s="56" t="s">
        <v>1137</v>
      </c>
    </row>
    <row r="85" spans="1:4" x14ac:dyDescent="0.15">
      <c r="A85" s="56">
        <v>84</v>
      </c>
      <c r="B85" s="56" t="s">
        <v>1138</v>
      </c>
      <c r="C85" s="56" t="s">
        <v>1138</v>
      </c>
      <c r="D85" s="56" t="s">
        <v>1139</v>
      </c>
    </row>
    <row r="86" spans="1:4" x14ac:dyDescent="0.15">
      <c r="A86" s="56">
        <v>85</v>
      </c>
      <c r="B86" s="56" t="s">
        <v>1140</v>
      </c>
      <c r="C86" s="56" t="s">
        <v>1140</v>
      </c>
      <c r="D86" s="56" t="s">
        <v>1141</v>
      </c>
    </row>
    <row r="87" spans="1:4" x14ac:dyDescent="0.15">
      <c r="A87" s="56">
        <v>86</v>
      </c>
      <c r="B87" s="56" t="s">
        <v>1142</v>
      </c>
      <c r="C87" s="56" t="s">
        <v>1142</v>
      </c>
      <c r="D87" s="56" t="s">
        <v>1143</v>
      </c>
    </row>
    <row r="88" spans="1:4" x14ac:dyDescent="0.15">
      <c r="A88" s="56">
        <v>87</v>
      </c>
      <c r="B88" s="56" t="s">
        <v>1144</v>
      </c>
      <c r="C88" s="56" t="s">
        <v>1144</v>
      </c>
      <c r="D88" s="56" t="s">
        <v>1145</v>
      </c>
    </row>
    <row r="89" spans="1:4" x14ac:dyDescent="0.15">
      <c r="A89" s="56">
        <v>88</v>
      </c>
      <c r="B89" s="56" t="s">
        <v>1146</v>
      </c>
      <c r="C89" s="56" t="s">
        <v>1146</v>
      </c>
      <c r="D89" s="56" t="s">
        <v>1147</v>
      </c>
    </row>
    <row r="90" spans="1:4" x14ac:dyDescent="0.15">
      <c r="A90" s="56">
        <v>89</v>
      </c>
      <c r="B90" s="56" t="s">
        <v>1148</v>
      </c>
      <c r="C90" s="56" t="s">
        <v>1148</v>
      </c>
      <c r="D90" s="56" t="s">
        <v>1149</v>
      </c>
    </row>
    <row r="91" spans="1:4" x14ac:dyDescent="0.15">
      <c r="A91" s="56">
        <v>90</v>
      </c>
      <c r="B91" s="56" t="s">
        <v>1150</v>
      </c>
      <c r="C91" s="56" t="s">
        <v>1150</v>
      </c>
      <c r="D91" s="56" t="s">
        <v>1151</v>
      </c>
    </row>
    <row r="92" spans="1:4" x14ac:dyDescent="0.15">
      <c r="A92" s="56">
        <v>91</v>
      </c>
      <c r="B92" s="56" t="s">
        <v>1152</v>
      </c>
      <c r="C92" s="56" t="s">
        <v>1152</v>
      </c>
      <c r="D92" s="56" t="s">
        <v>1153</v>
      </c>
    </row>
    <row r="93" spans="1:4" x14ac:dyDescent="0.15">
      <c r="A93" s="56">
        <v>92</v>
      </c>
      <c r="B93" s="56" t="s">
        <v>1154</v>
      </c>
      <c r="C93" s="56" t="s">
        <v>1154</v>
      </c>
      <c r="D93" s="56" t="s">
        <v>1155</v>
      </c>
    </row>
    <row r="94" spans="1:4" x14ac:dyDescent="0.15">
      <c r="A94" s="56">
        <v>93</v>
      </c>
      <c r="B94" s="56" t="s">
        <v>1156</v>
      </c>
      <c r="C94" s="56" t="s">
        <v>1156</v>
      </c>
      <c r="D94" s="56" t="s">
        <v>1157</v>
      </c>
    </row>
    <row r="95" spans="1:4" x14ac:dyDescent="0.15">
      <c r="A95" s="56">
        <v>94</v>
      </c>
      <c r="B95" s="56" t="s">
        <v>1158</v>
      </c>
      <c r="C95" s="56" t="s">
        <v>1158</v>
      </c>
      <c r="D95" s="56" t="s">
        <v>1159</v>
      </c>
    </row>
    <row r="96" spans="1:4" x14ac:dyDescent="0.15">
      <c r="A96" s="56">
        <v>95</v>
      </c>
      <c r="B96" s="56" t="s">
        <v>1160</v>
      </c>
      <c r="C96" s="56" t="s">
        <v>1162</v>
      </c>
      <c r="D96" s="56" t="s">
        <v>1163</v>
      </c>
    </row>
    <row r="97" spans="1:4" x14ac:dyDescent="0.15">
      <c r="A97" s="56">
        <v>96</v>
      </c>
      <c r="B97" s="56" t="s">
        <v>1160</v>
      </c>
      <c r="C97" s="56" t="s">
        <v>1164</v>
      </c>
      <c r="D97" s="56" t="s">
        <v>1165</v>
      </c>
    </row>
    <row r="98" spans="1:4" x14ac:dyDescent="0.15">
      <c r="A98" s="56">
        <v>97</v>
      </c>
      <c r="B98" s="56" t="s">
        <v>1160</v>
      </c>
      <c r="C98" s="56" t="s">
        <v>1166</v>
      </c>
      <c r="D98" s="56" t="s">
        <v>1167</v>
      </c>
    </row>
    <row r="99" spans="1:4" x14ac:dyDescent="0.15">
      <c r="A99" s="56">
        <v>98</v>
      </c>
      <c r="B99" s="56" t="s">
        <v>1160</v>
      </c>
      <c r="C99" s="56" t="s">
        <v>1114</v>
      </c>
      <c r="D99" s="56" t="s">
        <v>1168</v>
      </c>
    </row>
    <row r="100" spans="1:4" x14ac:dyDescent="0.15">
      <c r="A100" s="56">
        <v>99</v>
      </c>
      <c r="B100" s="56" t="s">
        <v>1160</v>
      </c>
      <c r="C100" s="56" t="s">
        <v>1169</v>
      </c>
      <c r="D100" s="56" t="s">
        <v>1170</v>
      </c>
    </row>
    <row r="101" spans="1:4" x14ac:dyDescent="0.15">
      <c r="A101" s="56">
        <v>100</v>
      </c>
      <c r="B101" s="56" t="s">
        <v>1160</v>
      </c>
      <c r="C101" s="56" t="s">
        <v>1160</v>
      </c>
      <c r="D101" s="56" t="s">
        <v>1161</v>
      </c>
    </row>
    <row r="102" spans="1:4" x14ac:dyDescent="0.15">
      <c r="A102" s="56">
        <v>101</v>
      </c>
      <c r="B102" s="56" t="s">
        <v>1160</v>
      </c>
      <c r="C102" s="56" t="s">
        <v>1171</v>
      </c>
      <c r="D102" s="56" t="s">
        <v>1172</v>
      </c>
    </row>
    <row r="103" spans="1:4" x14ac:dyDescent="0.15">
      <c r="A103" s="56">
        <v>102</v>
      </c>
      <c r="B103" s="56" t="s">
        <v>1160</v>
      </c>
      <c r="C103" s="56" t="s">
        <v>1173</v>
      </c>
      <c r="D103" s="56" t="s">
        <v>1174</v>
      </c>
    </row>
    <row r="104" spans="1:4" x14ac:dyDescent="0.15">
      <c r="A104" s="56">
        <v>103</v>
      </c>
      <c r="B104" s="56" t="s">
        <v>1160</v>
      </c>
      <c r="C104" s="56" t="s">
        <v>1175</v>
      </c>
      <c r="D104" s="56" t="s">
        <v>1176</v>
      </c>
    </row>
    <row r="105" spans="1:4" x14ac:dyDescent="0.15">
      <c r="A105" s="56">
        <v>104</v>
      </c>
      <c r="B105" s="56" t="s">
        <v>1160</v>
      </c>
      <c r="C105" s="56" t="s">
        <v>1177</v>
      </c>
      <c r="D105" s="56" t="s">
        <v>1178</v>
      </c>
    </row>
    <row r="106" spans="1:4" x14ac:dyDescent="0.15">
      <c r="A106" s="56">
        <v>105</v>
      </c>
      <c r="B106" s="56" t="s">
        <v>1160</v>
      </c>
      <c r="C106" s="56" t="s">
        <v>1179</v>
      </c>
      <c r="D106" s="56" t="s">
        <v>1180</v>
      </c>
    </row>
    <row r="107" spans="1:4" x14ac:dyDescent="0.15">
      <c r="A107" s="56">
        <v>106</v>
      </c>
      <c r="B107" s="56" t="s">
        <v>1160</v>
      </c>
      <c r="C107" s="56" t="s">
        <v>1181</v>
      </c>
      <c r="D107" s="56" t="s">
        <v>1182</v>
      </c>
    </row>
    <row r="108" spans="1:4" x14ac:dyDescent="0.15">
      <c r="A108" s="56">
        <v>107</v>
      </c>
      <c r="B108" s="56" t="s">
        <v>1160</v>
      </c>
      <c r="C108" s="56" t="s">
        <v>1132</v>
      </c>
      <c r="D108" s="56" t="s">
        <v>1183</v>
      </c>
    </row>
    <row r="109" spans="1:4" x14ac:dyDescent="0.15">
      <c r="A109" s="56">
        <v>108</v>
      </c>
      <c r="B109" s="56" t="s">
        <v>1160</v>
      </c>
      <c r="C109" s="56" t="s">
        <v>1184</v>
      </c>
      <c r="D109" s="56" t="s">
        <v>1185</v>
      </c>
    </row>
    <row r="110" spans="1:4" x14ac:dyDescent="0.15">
      <c r="A110" s="56">
        <v>109</v>
      </c>
      <c r="B110" s="56" t="s">
        <v>1186</v>
      </c>
      <c r="C110" s="56" t="s">
        <v>1188</v>
      </c>
      <c r="D110" s="56" t="s">
        <v>1189</v>
      </c>
    </row>
    <row r="111" spans="1:4" x14ac:dyDescent="0.15">
      <c r="A111" s="56">
        <v>110</v>
      </c>
      <c r="B111" s="56" t="s">
        <v>1186</v>
      </c>
      <c r="C111" s="56" t="s">
        <v>1190</v>
      </c>
      <c r="D111" s="56" t="s">
        <v>1191</v>
      </c>
    </row>
    <row r="112" spans="1:4" x14ac:dyDescent="0.15">
      <c r="A112" s="56">
        <v>111</v>
      </c>
      <c r="B112" s="56" t="s">
        <v>1186</v>
      </c>
      <c r="C112" s="56" t="s">
        <v>1186</v>
      </c>
      <c r="D112" s="56" t="s">
        <v>1187</v>
      </c>
    </row>
    <row r="113" spans="1:4" x14ac:dyDescent="0.15">
      <c r="A113" s="56">
        <v>112</v>
      </c>
      <c r="B113" s="56" t="s">
        <v>1186</v>
      </c>
      <c r="C113" s="56" t="s">
        <v>1192</v>
      </c>
      <c r="D113" s="56" t="s">
        <v>1193</v>
      </c>
    </row>
    <row r="114" spans="1:4" x14ac:dyDescent="0.15">
      <c r="A114" s="56">
        <v>113</v>
      </c>
      <c r="B114" s="56" t="s">
        <v>1186</v>
      </c>
      <c r="C114" s="56" t="s">
        <v>1056</v>
      </c>
      <c r="D114" s="56" t="s">
        <v>1194</v>
      </c>
    </row>
    <row r="115" spans="1:4" x14ac:dyDescent="0.15">
      <c r="A115" s="56">
        <v>114</v>
      </c>
      <c r="B115" s="56" t="s">
        <v>1186</v>
      </c>
      <c r="C115" s="56" t="s">
        <v>1195</v>
      </c>
      <c r="D115" s="56" t="s">
        <v>1196</v>
      </c>
    </row>
    <row r="116" spans="1:4" x14ac:dyDescent="0.15">
      <c r="A116" s="56">
        <v>115</v>
      </c>
      <c r="B116" s="56" t="s">
        <v>1186</v>
      </c>
      <c r="C116" s="56" t="s">
        <v>1197</v>
      </c>
      <c r="D116" s="56" t="s">
        <v>1198</v>
      </c>
    </row>
    <row r="117" spans="1:4" x14ac:dyDescent="0.15">
      <c r="A117" s="56">
        <v>116</v>
      </c>
      <c r="B117" s="56" t="s">
        <v>1186</v>
      </c>
      <c r="C117" s="56" t="s">
        <v>1199</v>
      </c>
      <c r="D117" s="56" t="s">
        <v>1200</v>
      </c>
    </row>
    <row r="118" spans="1:4" x14ac:dyDescent="0.15">
      <c r="A118" s="56">
        <v>117</v>
      </c>
      <c r="B118" s="56" t="s">
        <v>1186</v>
      </c>
      <c r="C118" s="56" t="s">
        <v>1201</v>
      </c>
      <c r="D118" s="56" t="s">
        <v>1202</v>
      </c>
    </row>
    <row r="119" spans="1:4" x14ac:dyDescent="0.15">
      <c r="A119" s="56">
        <v>118</v>
      </c>
      <c r="B119" s="56" t="s">
        <v>1186</v>
      </c>
      <c r="C119" s="56" t="s">
        <v>1203</v>
      </c>
      <c r="D119" s="56" t="s">
        <v>1204</v>
      </c>
    </row>
    <row r="120" spans="1:4" x14ac:dyDescent="0.15">
      <c r="A120" s="56">
        <v>119</v>
      </c>
      <c r="B120" s="56" t="s">
        <v>1205</v>
      </c>
      <c r="C120" s="56" t="s">
        <v>1205</v>
      </c>
      <c r="D120" s="56" t="s">
        <v>1206</v>
      </c>
    </row>
    <row r="121" spans="1:4" x14ac:dyDescent="0.15">
      <c r="A121" s="56">
        <v>120</v>
      </c>
      <c r="B121" s="56" t="s">
        <v>1205</v>
      </c>
      <c r="C121" s="56" t="s">
        <v>1207</v>
      </c>
      <c r="D121" s="56" t="s">
        <v>1208</v>
      </c>
    </row>
    <row r="122" spans="1:4" x14ac:dyDescent="0.15">
      <c r="A122" s="56">
        <v>121</v>
      </c>
      <c r="B122" s="56" t="s">
        <v>1205</v>
      </c>
      <c r="C122" s="56" t="s">
        <v>1209</v>
      </c>
      <c r="D122" s="56" t="s">
        <v>1210</v>
      </c>
    </row>
    <row r="123" spans="1:4" x14ac:dyDescent="0.15">
      <c r="A123" s="56">
        <v>122</v>
      </c>
      <c r="B123" s="56" t="s">
        <v>1205</v>
      </c>
      <c r="C123" s="56" t="s">
        <v>1211</v>
      </c>
      <c r="D123" s="56" t="s">
        <v>1212</v>
      </c>
    </row>
    <row r="124" spans="1:4" x14ac:dyDescent="0.15">
      <c r="A124" s="56">
        <v>123</v>
      </c>
      <c r="B124" s="56" t="s">
        <v>1205</v>
      </c>
      <c r="C124" s="56" t="s">
        <v>1213</v>
      </c>
      <c r="D124" s="56" t="s">
        <v>1214</v>
      </c>
    </row>
    <row r="125" spans="1:4" x14ac:dyDescent="0.15">
      <c r="A125" s="56">
        <v>124</v>
      </c>
      <c r="B125" s="56" t="s">
        <v>1205</v>
      </c>
      <c r="C125" s="56" t="s">
        <v>1215</v>
      </c>
      <c r="D125" s="56" t="s">
        <v>1216</v>
      </c>
    </row>
    <row r="126" spans="1:4" x14ac:dyDescent="0.15">
      <c r="A126" s="56">
        <v>125</v>
      </c>
      <c r="B126" s="56" t="s">
        <v>1205</v>
      </c>
      <c r="C126" s="56" t="s">
        <v>1217</v>
      </c>
      <c r="D126" s="56" t="s">
        <v>1218</v>
      </c>
    </row>
    <row r="127" spans="1:4" x14ac:dyDescent="0.15">
      <c r="A127" s="56">
        <v>126</v>
      </c>
      <c r="B127" s="56" t="s">
        <v>1205</v>
      </c>
      <c r="C127" s="56" t="s">
        <v>1219</v>
      </c>
      <c r="D127" s="56" t="s">
        <v>1220</v>
      </c>
    </row>
    <row r="128" spans="1:4" x14ac:dyDescent="0.15">
      <c r="A128" s="56">
        <v>127</v>
      </c>
      <c r="B128" s="56" t="s">
        <v>1205</v>
      </c>
      <c r="C128" s="56" t="s">
        <v>1221</v>
      </c>
      <c r="D128" s="56" t="s">
        <v>1222</v>
      </c>
    </row>
    <row r="129" spans="1:4" x14ac:dyDescent="0.15">
      <c r="A129" s="56">
        <v>128</v>
      </c>
      <c r="B129" s="56" t="s">
        <v>1205</v>
      </c>
      <c r="C129" s="56" t="s">
        <v>1223</v>
      </c>
      <c r="D129" s="56" t="s">
        <v>1224</v>
      </c>
    </row>
    <row r="130" spans="1:4" x14ac:dyDescent="0.15">
      <c r="A130" s="56">
        <v>129</v>
      </c>
      <c r="B130" s="56" t="s">
        <v>1225</v>
      </c>
      <c r="C130" s="56" t="s">
        <v>1227</v>
      </c>
      <c r="D130" s="56" t="s">
        <v>1228</v>
      </c>
    </row>
    <row r="131" spans="1:4" x14ac:dyDescent="0.15">
      <c r="A131" s="56">
        <v>130</v>
      </c>
      <c r="B131" s="56" t="s">
        <v>1225</v>
      </c>
      <c r="C131" s="56" t="s">
        <v>1229</v>
      </c>
      <c r="D131" s="56" t="s">
        <v>1230</v>
      </c>
    </row>
    <row r="132" spans="1:4" x14ac:dyDescent="0.15">
      <c r="A132" s="56">
        <v>131</v>
      </c>
      <c r="B132" s="56" t="s">
        <v>1225</v>
      </c>
      <c r="C132" s="56" t="s">
        <v>1231</v>
      </c>
      <c r="D132" s="56" t="s">
        <v>1232</v>
      </c>
    </row>
    <row r="133" spans="1:4" x14ac:dyDescent="0.15">
      <c r="A133" s="56">
        <v>132</v>
      </c>
      <c r="B133" s="56" t="s">
        <v>1225</v>
      </c>
      <c r="C133" s="56" t="s">
        <v>1225</v>
      </c>
      <c r="D133" s="56" t="s">
        <v>1226</v>
      </c>
    </row>
    <row r="134" spans="1:4" x14ac:dyDescent="0.15">
      <c r="A134" s="56">
        <v>133</v>
      </c>
      <c r="B134" s="56" t="s">
        <v>1225</v>
      </c>
      <c r="C134" s="56" t="s">
        <v>1233</v>
      </c>
      <c r="D134" s="56" t="s">
        <v>1234</v>
      </c>
    </row>
    <row r="135" spans="1:4" x14ac:dyDescent="0.15">
      <c r="A135" s="56">
        <v>134</v>
      </c>
      <c r="B135" s="56" t="s">
        <v>1225</v>
      </c>
      <c r="C135" s="56" t="s">
        <v>1235</v>
      </c>
      <c r="D135" s="56" t="s">
        <v>1236</v>
      </c>
    </row>
    <row r="136" spans="1:4" x14ac:dyDescent="0.15">
      <c r="A136" s="56">
        <v>135</v>
      </c>
      <c r="B136" s="56" t="s">
        <v>1225</v>
      </c>
      <c r="C136" s="56" t="s">
        <v>1237</v>
      </c>
      <c r="D136" s="56" t="s">
        <v>1238</v>
      </c>
    </row>
    <row r="137" spans="1:4" x14ac:dyDescent="0.15">
      <c r="A137" s="56">
        <v>136</v>
      </c>
      <c r="B137" s="56" t="s">
        <v>1225</v>
      </c>
      <c r="C137" s="56" t="s">
        <v>1044</v>
      </c>
      <c r="D137" s="56" t="s">
        <v>1239</v>
      </c>
    </row>
    <row r="138" spans="1:4" x14ac:dyDescent="0.15">
      <c r="A138" s="56">
        <v>137</v>
      </c>
      <c r="B138" s="56" t="s">
        <v>1225</v>
      </c>
      <c r="C138" s="56" t="s">
        <v>1240</v>
      </c>
      <c r="D138" s="56" t="s">
        <v>1241</v>
      </c>
    </row>
    <row r="139" spans="1:4" x14ac:dyDescent="0.15">
      <c r="A139" s="56">
        <v>138</v>
      </c>
      <c r="B139" s="56" t="s">
        <v>1225</v>
      </c>
      <c r="C139" s="56" t="s">
        <v>1242</v>
      </c>
      <c r="D139" s="56" t="s">
        <v>1243</v>
      </c>
    </row>
    <row r="140" spans="1:4" x14ac:dyDescent="0.15">
      <c r="A140" s="56">
        <v>139</v>
      </c>
      <c r="B140" s="56" t="s">
        <v>1244</v>
      </c>
      <c r="C140" s="56" t="s">
        <v>1246</v>
      </c>
      <c r="D140" s="56" t="s">
        <v>1247</v>
      </c>
    </row>
    <row r="141" spans="1:4" x14ac:dyDescent="0.15">
      <c r="A141" s="56">
        <v>140</v>
      </c>
      <c r="B141" s="56" t="s">
        <v>1244</v>
      </c>
      <c r="C141" s="56" t="s">
        <v>1248</v>
      </c>
      <c r="D141" s="56" t="s">
        <v>1249</v>
      </c>
    </row>
    <row r="142" spans="1:4" x14ac:dyDescent="0.15">
      <c r="A142" s="56">
        <v>141</v>
      </c>
      <c r="B142" s="56" t="s">
        <v>1244</v>
      </c>
      <c r="C142" s="56" t="s">
        <v>1250</v>
      </c>
      <c r="D142" s="56" t="s">
        <v>1251</v>
      </c>
    </row>
    <row r="143" spans="1:4" x14ac:dyDescent="0.15">
      <c r="A143" s="56">
        <v>142</v>
      </c>
      <c r="B143" s="56" t="s">
        <v>1244</v>
      </c>
      <c r="C143" s="56" t="s">
        <v>1244</v>
      </c>
      <c r="D143" s="56" t="s">
        <v>1245</v>
      </c>
    </row>
    <row r="144" spans="1:4" x14ac:dyDescent="0.15">
      <c r="A144" s="56">
        <v>143</v>
      </c>
      <c r="B144" s="56" t="s">
        <v>1244</v>
      </c>
      <c r="C144" s="56" t="s">
        <v>1252</v>
      </c>
      <c r="D144" s="56" t="s">
        <v>1253</v>
      </c>
    </row>
    <row r="145" spans="1:4" x14ac:dyDescent="0.15">
      <c r="A145" s="56">
        <v>144</v>
      </c>
      <c r="B145" s="56" t="s">
        <v>1244</v>
      </c>
      <c r="C145" s="56" t="s">
        <v>1254</v>
      </c>
      <c r="D145" s="56" t="s">
        <v>1255</v>
      </c>
    </row>
    <row r="146" spans="1:4" x14ac:dyDescent="0.15">
      <c r="A146" s="56">
        <v>145</v>
      </c>
      <c r="B146" s="56" t="s">
        <v>1244</v>
      </c>
      <c r="C146" s="56" t="s">
        <v>1256</v>
      </c>
      <c r="D146" s="56" t="s">
        <v>1257</v>
      </c>
    </row>
    <row r="147" spans="1:4" x14ac:dyDescent="0.15">
      <c r="A147" s="56">
        <v>146</v>
      </c>
      <c r="B147" s="56" t="s">
        <v>1244</v>
      </c>
      <c r="C147" s="56" t="s">
        <v>1258</v>
      </c>
      <c r="D147" s="56" t="s">
        <v>1259</v>
      </c>
    </row>
    <row r="148" spans="1:4" x14ac:dyDescent="0.15">
      <c r="A148" s="56">
        <v>147</v>
      </c>
      <c r="B148" s="56" t="s">
        <v>1244</v>
      </c>
      <c r="C148" s="56" t="s">
        <v>1022</v>
      </c>
      <c r="D148" s="56" t="s">
        <v>1260</v>
      </c>
    </row>
    <row r="149" spans="1:4" x14ac:dyDescent="0.15">
      <c r="A149" s="56">
        <v>148</v>
      </c>
      <c r="B149" s="56" t="s">
        <v>1244</v>
      </c>
      <c r="C149" s="56" t="s">
        <v>1261</v>
      </c>
      <c r="D149" s="56" t="s">
        <v>1262</v>
      </c>
    </row>
    <row r="150" spans="1:4" x14ac:dyDescent="0.15">
      <c r="A150" s="56">
        <v>149</v>
      </c>
      <c r="B150" s="56" t="s">
        <v>1244</v>
      </c>
      <c r="C150" s="56" t="s">
        <v>1263</v>
      </c>
      <c r="D150" s="56" t="s">
        <v>1264</v>
      </c>
    </row>
    <row r="151" spans="1:4" x14ac:dyDescent="0.15">
      <c r="A151" s="56">
        <v>150</v>
      </c>
      <c r="B151" s="56" t="s">
        <v>1244</v>
      </c>
      <c r="C151" s="56" t="s">
        <v>1265</v>
      </c>
      <c r="D151" s="56" t="s">
        <v>1266</v>
      </c>
    </row>
    <row r="152" spans="1:4" x14ac:dyDescent="0.15">
      <c r="A152" s="56">
        <v>151</v>
      </c>
      <c r="B152" s="56" t="s">
        <v>1267</v>
      </c>
      <c r="C152" s="56" t="s">
        <v>1269</v>
      </c>
      <c r="D152" s="56" t="s">
        <v>1270</v>
      </c>
    </row>
    <row r="153" spans="1:4" x14ac:dyDescent="0.15">
      <c r="A153" s="56">
        <v>152</v>
      </c>
      <c r="B153" s="56" t="s">
        <v>1267</v>
      </c>
      <c r="C153" s="56" t="s">
        <v>1267</v>
      </c>
      <c r="D153" s="56" t="s">
        <v>1268</v>
      </c>
    </row>
    <row r="154" spans="1:4" x14ac:dyDescent="0.15">
      <c r="A154" s="56">
        <v>153</v>
      </c>
      <c r="B154" s="56" t="s">
        <v>1267</v>
      </c>
      <c r="C154" s="56" t="s">
        <v>982</v>
      </c>
      <c r="D154" s="56" t="s">
        <v>1271</v>
      </c>
    </row>
    <row r="155" spans="1:4" x14ac:dyDescent="0.15">
      <c r="A155" s="56">
        <v>154</v>
      </c>
      <c r="B155" s="56" t="s">
        <v>1267</v>
      </c>
      <c r="C155" s="56" t="s">
        <v>1272</v>
      </c>
      <c r="D155" s="56" t="s">
        <v>1273</v>
      </c>
    </row>
    <row r="156" spans="1:4" x14ac:dyDescent="0.15">
      <c r="A156" s="56">
        <v>155</v>
      </c>
      <c r="B156" s="56" t="s">
        <v>1267</v>
      </c>
      <c r="C156" s="56" t="s">
        <v>1256</v>
      </c>
      <c r="D156" s="56" t="s">
        <v>1274</v>
      </c>
    </row>
    <row r="157" spans="1:4" x14ac:dyDescent="0.15">
      <c r="A157" s="56">
        <v>156</v>
      </c>
      <c r="B157" s="56" t="s">
        <v>1267</v>
      </c>
      <c r="C157" s="56" t="s">
        <v>1275</v>
      </c>
      <c r="D157" s="56" t="s">
        <v>1276</v>
      </c>
    </row>
    <row r="158" spans="1:4" x14ac:dyDescent="0.15">
      <c r="A158" s="56">
        <v>157</v>
      </c>
      <c r="B158" s="56" t="s">
        <v>1267</v>
      </c>
      <c r="C158" s="56" t="s">
        <v>1277</v>
      </c>
      <c r="D158" s="56" t="s">
        <v>1278</v>
      </c>
    </row>
    <row r="159" spans="1:4" x14ac:dyDescent="0.15">
      <c r="A159" s="56">
        <v>158</v>
      </c>
      <c r="B159" s="56" t="s">
        <v>1267</v>
      </c>
      <c r="C159" s="56" t="s">
        <v>1279</v>
      </c>
      <c r="D159" s="56" t="s">
        <v>1280</v>
      </c>
    </row>
    <row r="160" spans="1:4" x14ac:dyDescent="0.15">
      <c r="A160" s="56">
        <v>159</v>
      </c>
      <c r="B160" s="56" t="s">
        <v>1267</v>
      </c>
      <c r="C160" s="56" t="s">
        <v>1281</v>
      </c>
      <c r="D160" s="56" t="s">
        <v>1282</v>
      </c>
    </row>
    <row r="161" spans="1:4" x14ac:dyDescent="0.15">
      <c r="A161" s="56">
        <v>160</v>
      </c>
      <c r="B161" s="56" t="s">
        <v>1283</v>
      </c>
      <c r="C161" s="56" t="s">
        <v>1285</v>
      </c>
      <c r="D161" s="56" t="s">
        <v>1286</v>
      </c>
    </row>
    <row r="162" spans="1:4" x14ac:dyDescent="0.15">
      <c r="A162" s="56">
        <v>161</v>
      </c>
      <c r="B162" s="56" t="s">
        <v>1283</v>
      </c>
      <c r="C162" s="56" t="s">
        <v>1287</v>
      </c>
      <c r="D162" s="56" t="s">
        <v>1288</v>
      </c>
    </row>
    <row r="163" spans="1:4" x14ac:dyDescent="0.15">
      <c r="A163" s="56">
        <v>162</v>
      </c>
      <c r="B163" s="56" t="s">
        <v>1283</v>
      </c>
      <c r="C163" s="56" t="s">
        <v>1289</v>
      </c>
      <c r="D163" s="56" t="s">
        <v>1290</v>
      </c>
    </row>
    <row r="164" spans="1:4" x14ac:dyDescent="0.15">
      <c r="A164" s="56">
        <v>163</v>
      </c>
      <c r="B164" s="56" t="s">
        <v>1283</v>
      </c>
      <c r="C164" s="56" t="s">
        <v>1291</v>
      </c>
      <c r="D164" s="56" t="s">
        <v>1292</v>
      </c>
    </row>
    <row r="165" spans="1:4" x14ac:dyDescent="0.15">
      <c r="A165" s="56">
        <v>164</v>
      </c>
      <c r="B165" s="56" t="s">
        <v>1283</v>
      </c>
      <c r="C165" s="56" t="s">
        <v>1293</v>
      </c>
      <c r="D165" s="56" t="s">
        <v>1294</v>
      </c>
    </row>
    <row r="166" spans="1:4" x14ac:dyDescent="0.15">
      <c r="A166" s="56">
        <v>165</v>
      </c>
      <c r="B166" s="56" t="s">
        <v>1283</v>
      </c>
      <c r="C166" s="56" t="s">
        <v>1295</v>
      </c>
      <c r="D166" s="56" t="s">
        <v>1296</v>
      </c>
    </row>
    <row r="167" spans="1:4" x14ac:dyDescent="0.15">
      <c r="A167" s="56">
        <v>166</v>
      </c>
      <c r="B167" s="56" t="s">
        <v>1283</v>
      </c>
      <c r="C167" s="56" t="s">
        <v>1297</v>
      </c>
      <c r="D167" s="56" t="s">
        <v>1298</v>
      </c>
    </row>
    <row r="168" spans="1:4" x14ac:dyDescent="0.15">
      <c r="A168" s="56">
        <v>167</v>
      </c>
      <c r="B168" s="56" t="s">
        <v>1283</v>
      </c>
      <c r="C168" s="56" t="s">
        <v>1283</v>
      </c>
      <c r="D168" s="56" t="s">
        <v>1284</v>
      </c>
    </row>
    <row r="169" spans="1:4" x14ac:dyDescent="0.15">
      <c r="A169" s="56">
        <v>168</v>
      </c>
      <c r="B169" s="56" t="s">
        <v>1283</v>
      </c>
      <c r="C169" s="56" t="s">
        <v>1299</v>
      </c>
      <c r="D169" s="56" t="s">
        <v>1300</v>
      </c>
    </row>
    <row r="170" spans="1:4" x14ac:dyDescent="0.15">
      <c r="A170" s="56">
        <v>169</v>
      </c>
      <c r="B170" s="56" t="s">
        <v>1283</v>
      </c>
      <c r="C170" s="56" t="s">
        <v>1301</v>
      </c>
      <c r="D170" s="56" t="s">
        <v>1302</v>
      </c>
    </row>
    <row r="171" spans="1:4" x14ac:dyDescent="0.15">
      <c r="A171" s="56">
        <v>170</v>
      </c>
      <c r="B171" s="56" t="s">
        <v>1283</v>
      </c>
      <c r="C171" s="56" t="s">
        <v>1303</v>
      </c>
      <c r="D171" s="56" t="s">
        <v>1304</v>
      </c>
    </row>
    <row r="172" spans="1:4" x14ac:dyDescent="0.15">
      <c r="A172" s="56">
        <v>171</v>
      </c>
      <c r="B172" s="56" t="s">
        <v>1283</v>
      </c>
      <c r="C172" s="56" t="s">
        <v>1305</v>
      </c>
      <c r="D172" s="56" t="s">
        <v>1306</v>
      </c>
    </row>
    <row r="173" spans="1:4" x14ac:dyDescent="0.15">
      <c r="A173" s="56">
        <v>172</v>
      </c>
      <c r="B173" s="56" t="s">
        <v>1283</v>
      </c>
      <c r="C173" s="56" t="s">
        <v>1307</v>
      </c>
      <c r="D173" s="56" t="s">
        <v>1308</v>
      </c>
    </row>
    <row r="174" spans="1:4" x14ac:dyDescent="0.15">
      <c r="A174" s="56">
        <v>173</v>
      </c>
      <c r="B174" s="56" t="s">
        <v>1309</v>
      </c>
      <c r="C174" s="56" t="s">
        <v>1311</v>
      </c>
      <c r="D174" s="56" t="s">
        <v>1312</v>
      </c>
    </row>
    <row r="175" spans="1:4" x14ac:dyDescent="0.15">
      <c r="A175" s="56">
        <v>174</v>
      </c>
      <c r="B175" s="56" t="s">
        <v>1309</v>
      </c>
      <c r="C175" s="56" t="s">
        <v>1313</v>
      </c>
      <c r="D175" s="56" t="s">
        <v>1314</v>
      </c>
    </row>
    <row r="176" spans="1:4" x14ac:dyDescent="0.15">
      <c r="A176" s="56">
        <v>175</v>
      </c>
      <c r="B176" s="56" t="s">
        <v>1309</v>
      </c>
      <c r="C176" s="56" t="s">
        <v>1315</v>
      </c>
      <c r="D176" s="56" t="s">
        <v>1316</v>
      </c>
    </row>
    <row r="177" spans="1:4" x14ac:dyDescent="0.15">
      <c r="A177" s="56">
        <v>176</v>
      </c>
      <c r="B177" s="56" t="s">
        <v>1309</v>
      </c>
      <c r="C177" s="56" t="s">
        <v>1317</v>
      </c>
      <c r="D177" s="56" t="s">
        <v>1318</v>
      </c>
    </row>
    <row r="178" spans="1:4" x14ac:dyDescent="0.15">
      <c r="A178" s="56">
        <v>177</v>
      </c>
      <c r="B178" s="56" t="s">
        <v>1309</v>
      </c>
      <c r="C178" s="56" t="s">
        <v>1309</v>
      </c>
      <c r="D178" s="56" t="s">
        <v>1310</v>
      </c>
    </row>
    <row r="179" spans="1:4" x14ac:dyDescent="0.15">
      <c r="A179" s="56">
        <v>178</v>
      </c>
      <c r="B179" s="56" t="s">
        <v>1309</v>
      </c>
      <c r="C179" s="56" t="s">
        <v>1319</v>
      </c>
      <c r="D179" s="56" t="s">
        <v>1320</v>
      </c>
    </row>
    <row r="180" spans="1:4" x14ac:dyDescent="0.15">
      <c r="A180" s="56">
        <v>179</v>
      </c>
      <c r="B180" s="56" t="s">
        <v>1309</v>
      </c>
      <c r="C180" s="56" t="s">
        <v>1321</v>
      </c>
      <c r="D180" s="56" t="s">
        <v>1322</v>
      </c>
    </row>
    <row r="181" spans="1:4" x14ac:dyDescent="0.15">
      <c r="A181" s="56">
        <v>180</v>
      </c>
      <c r="B181" s="56" t="s">
        <v>1309</v>
      </c>
      <c r="C181" s="56" t="s">
        <v>1323</v>
      </c>
      <c r="D181" s="56" t="s">
        <v>1324</v>
      </c>
    </row>
    <row r="182" spans="1:4" x14ac:dyDescent="0.15">
      <c r="A182" s="56">
        <v>181</v>
      </c>
      <c r="B182" s="56" t="s">
        <v>1309</v>
      </c>
      <c r="C182" s="56" t="s">
        <v>1325</v>
      </c>
      <c r="D182" s="56" t="s">
        <v>1326</v>
      </c>
    </row>
    <row r="183" spans="1:4" x14ac:dyDescent="0.15">
      <c r="A183" s="56">
        <v>182</v>
      </c>
      <c r="B183" s="56" t="s">
        <v>1309</v>
      </c>
      <c r="C183" s="56" t="s">
        <v>1327</v>
      </c>
      <c r="D183" s="56" t="s">
        <v>1328</v>
      </c>
    </row>
    <row r="184" spans="1:4" x14ac:dyDescent="0.15">
      <c r="A184" s="56">
        <v>183</v>
      </c>
      <c r="B184" s="56" t="s">
        <v>1309</v>
      </c>
      <c r="C184" s="56" t="s">
        <v>1329</v>
      </c>
      <c r="D184" s="56" t="s">
        <v>1330</v>
      </c>
    </row>
    <row r="185" spans="1:4" x14ac:dyDescent="0.15">
      <c r="A185" s="56">
        <v>184</v>
      </c>
      <c r="B185" s="56" t="s">
        <v>1331</v>
      </c>
      <c r="C185" s="56" t="s">
        <v>1333</v>
      </c>
      <c r="D185" s="56" t="s">
        <v>1334</v>
      </c>
    </row>
    <row r="186" spans="1:4" x14ac:dyDescent="0.15">
      <c r="A186" s="56">
        <v>185</v>
      </c>
      <c r="B186" s="56" t="s">
        <v>1331</v>
      </c>
      <c r="C186" s="56" t="s">
        <v>1335</v>
      </c>
      <c r="D186" s="56" t="s">
        <v>1336</v>
      </c>
    </row>
    <row r="187" spans="1:4" x14ac:dyDescent="0.15">
      <c r="A187" s="56">
        <v>186</v>
      </c>
      <c r="B187" s="56" t="s">
        <v>1331</v>
      </c>
      <c r="C187" s="56" t="s">
        <v>1337</v>
      </c>
      <c r="D187" s="56" t="s">
        <v>1338</v>
      </c>
    </row>
    <row r="188" spans="1:4" x14ac:dyDescent="0.15">
      <c r="A188" s="56">
        <v>187</v>
      </c>
      <c r="B188" s="56" t="s">
        <v>1331</v>
      </c>
      <c r="C188" s="56" t="s">
        <v>1331</v>
      </c>
      <c r="D188" s="56" t="s">
        <v>1332</v>
      </c>
    </row>
    <row r="189" spans="1:4" x14ac:dyDescent="0.15">
      <c r="A189" s="56">
        <v>188</v>
      </c>
      <c r="B189" s="56" t="s">
        <v>1331</v>
      </c>
      <c r="C189" s="56" t="s">
        <v>1339</v>
      </c>
      <c r="D189" s="56" t="s">
        <v>1340</v>
      </c>
    </row>
    <row r="190" spans="1:4" x14ac:dyDescent="0.15">
      <c r="A190" s="56">
        <v>189</v>
      </c>
      <c r="B190" s="56" t="s">
        <v>1331</v>
      </c>
      <c r="C190" s="56" t="s">
        <v>1341</v>
      </c>
      <c r="D190" s="56" t="s">
        <v>1342</v>
      </c>
    </row>
    <row r="191" spans="1:4" x14ac:dyDescent="0.15">
      <c r="A191" s="56">
        <v>190</v>
      </c>
      <c r="B191" s="56" t="s">
        <v>1331</v>
      </c>
      <c r="C191" s="56" t="s">
        <v>1343</v>
      </c>
      <c r="D191" s="56" t="s">
        <v>1344</v>
      </c>
    </row>
    <row r="192" spans="1:4" x14ac:dyDescent="0.15">
      <c r="A192" s="56">
        <v>191</v>
      </c>
      <c r="B192" s="56" t="s">
        <v>1331</v>
      </c>
      <c r="C192" s="56" t="s">
        <v>1345</v>
      </c>
      <c r="D192" s="56" t="s">
        <v>1346</v>
      </c>
    </row>
    <row r="193" spans="1:4" x14ac:dyDescent="0.15">
      <c r="A193" s="56">
        <v>192</v>
      </c>
      <c r="B193" s="56" t="s">
        <v>1347</v>
      </c>
      <c r="C193" s="56" t="s">
        <v>1349</v>
      </c>
      <c r="D193" s="56" t="s">
        <v>1350</v>
      </c>
    </row>
    <row r="194" spans="1:4" x14ac:dyDescent="0.15">
      <c r="A194" s="56">
        <v>193</v>
      </c>
      <c r="B194" s="56" t="s">
        <v>1347</v>
      </c>
      <c r="C194" s="56" t="s">
        <v>1351</v>
      </c>
      <c r="D194" s="56" t="s">
        <v>1352</v>
      </c>
    </row>
    <row r="195" spans="1:4" x14ac:dyDescent="0.15">
      <c r="A195" s="56">
        <v>194</v>
      </c>
      <c r="B195" s="56" t="s">
        <v>1347</v>
      </c>
      <c r="C195" s="56" t="s">
        <v>1353</v>
      </c>
      <c r="D195" s="56" t="s">
        <v>1354</v>
      </c>
    </row>
    <row r="196" spans="1:4" x14ac:dyDescent="0.15">
      <c r="A196" s="56">
        <v>195</v>
      </c>
      <c r="B196" s="56" t="s">
        <v>1347</v>
      </c>
      <c r="C196" s="56" t="s">
        <v>1355</v>
      </c>
      <c r="D196" s="56" t="s">
        <v>1356</v>
      </c>
    </row>
    <row r="197" spans="1:4" x14ac:dyDescent="0.15">
      <c r="A197" s="56">
        <v>196</v>
      </c>
      <c r="B197" s="56" t="s">
        <v>1347</v>
      </c>
      <c r="C197" s="56" t="s">
        <v>1357</v>
      </c>
      <c r="D197" s="56" t="s">
        <v>1358</v>
      </c>
    </row>
    <row r="198" spans="1:4" x14ac:dyDescent="0.15">
      <c r="A198" s="56">
        <v>197</v>
      </c>
      <c r="B198" s="56" t="s">
        <v>1347</v>
      </c>
      <c r="C198" s="56" t="s">
        <v>1209</v>
      </c>
      <c r="D198" s="56" t="s">
        <v>1359</v>
      </c>
    </row>
    <row r="199" spans="1:4" x14ac:dyDescent="0.15">
      <c r="A199" s="56">
        <v>198</v>
      </c>
      <c r="B199" s="56" t="s">
        <v>1347</v>
      </c>
      <c r="C199" s="56" t="s">
        <v>1360</v>
      </c>
      <c r="D199" s="56" t="s">
        <v>1361</v>
      </c>
    </row>
    <row r="200" spans="1:4" x14ac:dyDescent="0.15">
      <c r="A200" s="56">
        <v>199</v>
      </c>
      <c r="B200" s="56" t="s">
        <v>1347</v>
      </c>
      <c r="C200" s="56" t="s">
        <v>1175</v>
      </c>
      <c r="D200" s="56" t="s">
        <v>1362</v>
      </c>
    </row>
    <row r="201" spans="1:4" x14ac:dyDescent="0.15">
      <c r="A201" s="56">
        <v>200</v>
      </c>
      <c r="B201" s="56" t="s">
        <v>1347</v>
      </c>
      <c r="C201" s="56" t="s">
        <v>1347</v>
      </c>
      <c r="D201" s="56" t="s">
        <v>1348</v>
      </c>
    </row>
    <row r="202" spans="1:4" x14ac:dyDescent="0.15">
      <c r="A202" s="56">
        <v>201</v>
      </c>
      <c r="B202" s="56" t="s">
        <v>1347</v>
      </c>
      <c r="C202" s="56" t="s">
        <v>1363</v>
      </c>
      <c r="D202" s="56" t="s">
        <v>1364</v>
      </c>
    </row>
    <row r="203" spans="1:4" x14ac:dyDescent="0.15">
      <c r="A203" s="56">
        <v>202</v>
      </c>
      <c r="B203" s="56" t="s">
        <v>1347</v>
      </c>
      <c r="C203" s="56" t="s">
        <v>1365</v>
      </c>
      <c r="D203" s="56" t="s">
        <v>1366</v>
      </c>
    </row>
    <row r="204" spans="1:4" x14ac:dyDescent="0.15">
      <c r="A204" s="56">
        <v>203</v>
      </c>
      <c r="B204" s="56" t="s">
        <v>1347</v>
      </c>
      <c r="C204" s="56" t="s">
        <v>1367</v>
      </c>
      <c r="D204" s="56" t="s">
        <v>1368</v>
      </c>
    </row>
    <row r="205" spans="1:4" x14ac:dyDescent="0.15">
      <c r="A205" s="56">
        <v>204</v>
      </c>
      <c r="B205" s="56" t="s">
        <v>1347</v>
      </c>
      <c r="C205" s="56" t="s">
        <v>1369</v>
      </c>
      <c r="D205" s="56" t="s">
        <v>1370</v>
      </c>
    </row>
    <row r="206" spans="1:4" x14ac:dyDescent="0.15">
      <c r="A206" s="56">
        <v>205</v>
      </c>
      <c r="B206" s="56" t="s">
        <v>1347</v>
      </c>
      <c r="C206" s="56" t="s">
        <v>1371</v>
      </c>
      <c r="D206" s="56" t="s">
        <v>1372</v>
      </c>
    </row>
    <row r="207" spans="1:4" x14ac:dyDescent="0.15">
      <c r="A207" s="56">
        <v>206</v>
      </c>
      <c r="B207" s="56" t="s">
        <v>1347</v>
      </c>
      <c r="C207" s="56" t="s">
        <v>1373</v>
      </c>
      <c r="D207" s="56" t="s">
        <v>1374</v>
      </c>
    </row>
    <row r="208" spans="1:4" x14ac:dyDescent="0.15">
      <c r="A208" s="56">
        <v>207</v>
      </c>
      <c r="B208" s="56" t="s">
        <v>1347</v>
      </c>
      <c r="C208" s="56" t="s">
        <v>1375</v>
      </c>
      <c r="D208" s="56" t="s">
        <v>1376</v>
      </c>
    </row>
    <row r="209" spans="1:4" x14ac:dyDescent="0.15">
      <c r="A209" s="56">
        <v>208</v>
      </c>
      <c r="B209" s="56" t="s">
        <v>1377</v>
      </c>
      <c r="C209" s="56" t="s">
        <v>1379</v>
      </c>
      <c r="D209" s="56" t="s">
        <v>1380</v>
      </c>
    </row>
    <row r="210" spans="1:4" x14ac:dyDescent="0.15">
      <c r="A210" s="56">
        <v>209</v>
      </c>
      <c r="B210" s="56" t="s">
        <v>1377</v>
      </c>
      <c r="C210" s="56" t="s">
        <v>1377</v>
      </c>
      <c r="D210" s="56" t="s">
        <v>1378</v>
      </c>
    </row>
    <row r="211" spans="1:4" x14ac:dyDescent="0.15">
      <c r="A211" s="56">
        <v>210</v>
      </c>
      <c r="B211" s="56" t="s">
        <v>1377</v>
      </c>
      <c r="C211" s="56" t="s">
        <v>1381</v>
      </c>
      <c r="D211" s="56" t="s">
        <v>1382</v>
      </c>
    </row>
    <row r="212" spans="1:4" x14ac:dyDescent="0.15">
      <c r="A212" s="56">
        <v>211</v>
      </c>
      <c r="B212" s="56" t="s">
        <v>1377</v>
      </c>
      <c r="C212" s="56" t="s">
        <v>1383</v>
      </c>
      <c r="D212" s="56" t="s">
        <v>1384</v>
      </c>
    </row>
    <row r="213" spans="1:4" x14ac:dyDescent="0.15">
      <c r="A213" s="56">
        <v>212</v>
      </c>
      <c r="B213" s="56" t="s">
        <v>1385</v>
      </c>
      <c r="C213" s="56" t="s">
        <v>1387</v>
      </c>
      <c r="D213" s="56" t="s">
        <v>1388</v>
      </c>
    </row>
    <row r="214" spans="1:4" x14ac:dyDescent="0.15">
      <c r="A214" s="56">
        <v>213</v>
      </c>
      <c r="B214" s="56" t="s">
        <v>1385</v>
      </c>
      <c r="C214" s="56" t="s">
        <v>1389</v>
      </c>
      <c r="D214" s="56" t="s">
        <v>1390</v>
      </c>
    </row>
    <row r="215" spans="1:4" x14ac:dyDescent="0.15">
      <c r="A215" s="56">
        <v>214</v>
      </c>
      <c r="B215" s="56" t="s">
        <v>1385</v>
      </c>
      <c r="C215" s="56" t="s">
        <v>1391</v>
      </c>
      <c r="D215" s="56" t="s">
        <v>1392</v>
      </c>
    </row>
    <row r="216" spans="1:4" x14ac:dyDescent="0.15">
      <c r="A216" s="56">
        <v>215</v>
      </c>
      <c r="B216" s="56" t="s">
        <v>1385</v>
      </c>
      <c r="C216" s="56" t="s">
        <v>1393</v>
      </c>
      <c r="D216" s="56" t="s">
        <v>1394</v>
      </c>
    </row>
    <row r="217" spans="1:4" x14ac:dyDescent="0.15">
      <c r="A217" s="56">
        <v>216</v>
      </c>
      <c r="B217" s="56" t="s">
        <v>1385</v>
      </c>
      <c r="C217" s="56" t="s">
        <v>1395</v>
      </c>
      <c r="D217" s="56" t="s">
        <v>1396</v>
      </c>
    </row>
    <row r="218" spans="1:4" x14ac:dyDescent="0.15">
      <c r="A218" s="56">
        <v>217</v>
      </c>
      <c r="B218" s="56" t="s">
        <v>1385</v>
      </c>
      <c r="C218" s="56" t="s">
        <v>1385</v>
      </c>
      <c r="D218" s="56" t="s">
        <v>1386</v>
      </c>
    </row>
    <row r="219" spans="1:4" x14ac:dyDescent="0.15">
      <c r="A219" s="56">
        <v>218</v>
      </c>
      <c r="B219" s="56" t="s">
        <v>1385</v>
      </c>
      <c r="C219" s="56" t="s">
        <v>1397</v>
      </c>
      <c r="D219" s="56" t="s">
        <v>1398</v>
      </c>
    </row>
    <row r="220" spans="1:4" x14ac:dyDescent="0.15">
      <c r="A220" s="56">
        <v>219</v>
      </c>
      <c r="B220" s="56" t="s">
        <v>1385</v>
      </c>
      <c r="C220" s="56" t="s">
        <v>1399</v>
      </c>
      <c r="D220" s="56" t="s">
        <v>1400</v>
      </c>
    </row>
    <row r="221" spans="1:4" x14ac:dyDescent="0.15">
      <c r="A221" s="56">
        <v>220</v>
      </c>
      <c r="B221" s="56" t="s">
        <v>1385</v>
      </c>
      <c r="C221" s="56" t="s">
        <v>1401</v>
      </c>
      <c r="D221" s="56" t="s">
        <v>1402</v>
      </c>
    </row>
    <row r="222" spans="1:4" x14ac:dyDescent="0.15">
      <c r="A222" s="56">
        <v>221</v>
      </c>
      <c r="B222" s="56" t="s">
        <v>1385</v>
      </c>
      <c r="C222" s="56" t="s">
        <v>1403</v>
      </c>
      <c r="D222" s="56" t="s">
        <v>1404</v>
      </c>
    </row>
    <row r="223" spans="1:4" x14ac:dyDescent="0.15">
      <c r="A223" s="56">
        <v>222</v>
      </c>
      <c r="B223" s="56" t="s">
        <v>1405</v>
      </c>
      <c r="C223" s="56" t="s">
        <v>1407</v>
      </c>
      <c r="D223" s="56" t="s">
        <v>1408</v>
      </c>
    </row>
    <row r="224" spans="1:4" x14ac:dyDescent="0.15">
      <c r="A224" s="56">
        <v>223</v>
      </c>
      <c r="B224" s="56" t="s">
        <v>1405</v>
      </c>
      <c r="C224" s="56" t="s">
        <v>1409</v>
      </c>
      <c r="D224" s="56" t="s">
        <v>1410</v>
      </c>
    </row>
    <row r="225" spans="1:4" x14ac:dyDescent="0.15">
      <c r="A225" s="56">
        <v>224</v>
      </c>
      <c r="B225" s="56" t="s">
        <v>1405</v>
      </c>
      <c r="C225" s="56" t="s">
        <v>1411</v>
      </c>
      <c r="D225" s="56" t="s">
        <v>1412</v>
      </c>
    </row>
    <row r="226" spans="1:4" x14ac:dyDescent="0.15">
      <c r="A226" s="56">
        <v>225</v>
      </c>
      <c r="B226" s="56" t="s">
        <v>1405</v>
      </c>
      <c r="C226" s="56" t="s">
        <v>1413</v>
      </c>
      <c r="D226" s="56" t="s">
        <v>1414</v>
      </c>
    </row>
    <row r="227" spans="1:4" x14ac:dyDescent="0.15">
      <c r="A227" s="56">
        <v>226</v>
      </c>
      <c r="B227" s="56" t="s">
        <v>1405</v>
      </c>
      <c r="C227" s="56" t="s">
        <v>1415</v>
      </c>
      <c r="D227" s="56" t="s">
        <v>1416</v>
      </c>
    </row>
    <row r="228" spans="1:4" x14ac:dyDescent="0.15">
      <c r="A228" s="56">
        <v>227</v>
      </c>
      <c r="B228" s="56" t="s">
        <v>1405</v>
      </c>
      <c r="C228" s="56" t="s">
        <v>1405</v>
      </c>
      <c r="D228" s="56" t="s">
        <v>1406</v>
      </c>
    </row>
    <row r="229" spans="1:4" x14ac:dyDescent="0.15">
      <c r="A229" s="56">
        <v>228</v>
      </c>
      <c r="B229" s="56" t="s">
        <v>1405</v>
      </c>
      <c r="C229" s="56" t="s">
        <v>1417</v>
      </c>
      <c r="D229" s="56" t="s">
        <v>1418</v>
      </c>
    </row>
    <row r="230" spans="1:4" x14ac:dyDescent="0.15">
      <c r="A230" s="56">
        <v>229</v>
      </c>
      <c r="B230" s="56" t="s">
        <v>1405</v>
      </c>
      <c r="C230" s="56" t="s">
        <v>1419</v>
      </c>
      <c r="D230" s="56" t="s">
        <v>1420</v>
      </c>
    </row>
    <row r="231" spans="1:4" x14ac:dyDescent="0.15">
      <c r="A231" s="56">
        <v>230</v>
      </c>
      <c r="B231" s="56" t="s">
        <v>1405</v>
      </c>
      <c r="C231" s="56" t="s">
        <v>1421</v>
      </c>
      <c r="D231" s="56" t="s">
        <v>1422</v>
      </c>
    </row>
    <row r="232" spans="1:4" x14ac:dyDescent="0.15">
      <c r="A232" s="56">
        <v>231</v>
      </c>
      <c r="B232" s="56" t="s">
        <v>1423</v>
      </c>
      <c r="C232" s="56" t="s">
        <v>1425</v>
      </c>
      <c r="D232" s="56" t="s">
        <v>1426</v>
      </c>
    </row>
    <row r="233" spans="1:4" x14ac:dyDescent="0.15">
      <c r="A233" s="56">
        <v>232</v>
      </c>
      <c r="B233" s="56" t="s">
        <v>1423</v>
      </c>
      <c r="C233" s="56" t="s">
        <v>1427</v>
      </c>
      <c r="D233" s="56" t="s">
        <v>1428</v>
      </c>
    </row>
    <row r="234" spans="1:4" x14ac:dyDescent="0.15">
      <c r="A234" s="56">
        <v>233</v>
      </c>
      <c r="B234" s="56" t="s">
        <v>1423</v>
      </c>
      <c r="C234" s="56" t="s">
        <v>1429</v>
      </c>
      <c r="D234" s="56" t="s">
        <v>1430</v>
      </c>
    </row>
    <row r="235" spans="1:4" x14ac:dyDescent="0.15">
      <c r="A235" s="56">
        <v>234</v>
      </c>
      <c r="B235" s="56" t="s">
        <v>1423</v>
      </c>
      <c r="C235" s="56" t="s">
        <v>1431</v>
      </c>
      <c r="D235" s="56" t="s">
        <v>1432</v>
      </c>
    </row>
    <row r="236" spans="1:4" x14ac:dyDescent="0.15">
      <c r="A236" s="56">
        <v>235</v>
      </c>
      <c r="B236" s="56" t="s">
        <v>1423</v>
      </c>
      <c r="C236" s="56" t="s">
        <v>1433</v>
      </c>
      <c r="D236" s="56" t="s">
        <v>1434</v>
      </c>
    </row>
    <row r="237" spans="1:4" x14ac:dyDescent="0.15">
      <c r="A237" s="56">
        <v>236</v>
      </c>
      <c r="B237" s="56" t="s">
        <v>1423</v>
      </c>
      <c r="C237" s="56" t="s">
        <v>1435</v>
      </c>
      <c r="D237" s="56" t="s">
        <v>1436</v>
      </c>
    </row>
    <row r="238" spans="1:4" x14ac:dyDescent="0.15">
      <c r="A238" s="56">
        <v>237</v>
      </c>
      <c r="B238" s="56" t="s">
        <v>1423</v>
      </c>
      <c r="C238" s="56" t="s">
        <v>1423</v>
      </c>
      <c r="D238" s="56" t="s">
        <v>1424</v>
      </c>
    </row>
    <row r="239" spans="1:4" x14ac:dyDescent="0.15">
      <c r="A239" s="56">
        <v>238</v>
      </c>
      <c r="B239" s="56" t="s">
        <v>1423</v>
      </c>
      <c r="C239" s="56" t="s">
        <v>1437</v>
      </c>
      <c r="D239" s="56" t="s">
        <v>1438</v>
      </c>
    </row>
    <row r="240" spans="1:4" x14ac:dyDescent="0.15">
      <c r="A240" s="56">
        <v>239</v>
      </c>
      <c r="B240" s="56" t="s">
        <v>1423</v>
      </c>
      <c r="C240" s="56" t="s">
        <v>1439</v>
      </c>
      <c r="D240" s="56" t="s">
        <v>1440</v>
      </c>
    </row>
    <row r="241" spans="1:4" x14ac:dyDescent="0.15">
      <c r="A241" s="56">
        <v>240</v>
      </c>
      <c r="B241" s="56" t="s">
        <v>1423</v>
      </c>
      <c r="C241" s="56" t="s">
        <v>1323</v>
      </c>
      <c r="D241" s="56" t="s">
        <v>1441</v>
      </c>
    </row>
    <row r="242" spans="1:4" x14ac:dyDescent="0.15">
      <c r="A242" s="56">
        <v>241</v>
      </c>
      <c r="B242" s="56" t="s">
        <v>1423</v>
      </c>
      <c r="C242" s="56" t="s">
        <v>1442</v>
      </c>
      <c r="D242" s="56" t="s">
        <v>1443</v>
      </c>
    </row>
    <row r="243" spans="1:4" x14ac:dyDescent="0.15">
      <c r="A243" s="56">
        <v>242</v>
      </c>
      <c r="B243" s="56" t="s">
        <v>1423</v>
      </c>
      <c r="C243" s="56" t="s">
        <v>1444</v>
      </c>
      <c r="D243" s="56" t="s">
        <v>1445</v>
      </c>
    </row>
    <row r="244" spans="1:4" x14ac:dyDescent="0.15">
      <c r="A244" s="56">
        <v>243</v>
      </c>
      <c r="B244" s="56" t="s">
        <v>1423</v>
      </c>
      <c r="C244" s="56" t="s">
        <v>1446</v>
      </c>
      <c r="D244" s="56" t="s">
        <v>1447</v>
      </c>
    </row>
    <row r="245" spans="1:4" x14ac:dyDescent="0.15">
      <c r="A245" s="56">
        <v>244</v>
      </c>
      <c r="B245" s="56" t="s">
        <v>1423</v>
      </c>
      <c r="C245" s="56" t="s">
        <v>1448</v>
      </c>
      <c r="D245" s="56" t="s">
        <v>1449</v>
      </c>
    </row>
    <row r="246" spans="1:4" x14ac:dyDescent="0.15">
      <c r="A246" s="56">
        <v>245</v>
      </c>
      <c r="B246" s="56" t="s">
        <v>1450</v>
      </c>
      <c r="C246" s="56" t="s">
        <v>1452</v>
      </c>
      <c r="D246" s="56" t="s">
        <v>1453</v>
      </c>
    </row>
    <row r="247" spans="1:4" x14ac:dyDescent="0.15">
      <c r="A247" s="56">
        <v>246</v>
      </c>
      <c r="B247" s="56" t="s">
        <v>1450</v>
      </c>
      <c r="C247" s="56" t="s">
        <v>1454</v>
      </c>
      <c r="D247" s="56" t="s">
        <v>1455</v>
      </c>
    </row>
    <row r="248" spans="1:4" x14ac:dyDescent="0.15">
      <c r="A248" s="56">
        <v>247</v>
      </c>
      <c r="B248" s="56" t="s">
        <v>1450</v>
      </c>
      <c r="C248" s="56" t="s">
        <v>1450</v>
      </c>
      <c r="D248" s="56" t="s">
        <v>1451</v>
      </c>
    </row>
    <row r="249" spans="1:4" x14ac:dyDescent="0.15">
      <c r="A249" s="56">
        <v>248</v>
      </c>
      <c r="B249" s="56" t="s">
        <v>1450</v>
      </c>
      <c r="C249" s="56" t="s">
        <v>1456</v>
      </c>
      <c r="D249" s="56" t="s">
        <v>1457</v>
      </c>
    </row>
    <row r="250" spans="1:4" x14ac:dyDescent="0.15">
      <c r="A250" s="56">
        <v>249</v>
      </c>
      <c r="B250" s="56" t="s">
        <v>1450</v>
      </c>
      <c r="C250" s="56" t="s">
        <v>1458</v>
      </c>
      <c r="D250" s="56" t="s">
        <v>1459</v>
      </c>
    </row>
    <row r="251" spans="1:4" x14ac:dyDescent="0.15">
      <c r="A251" s="56">
        <v>250</v>
      </c>
      <c r="B251" s="56" t="s">
        <v>1450</v>
      </c>
      <c r="C251" s="56" t="s">
        <v>1460</v>
      </c>
      <c r="D251" s="56" t="s">
        <v>1461</v>
      </c>
    </row>
    <row r="252" spans="1:4" x14ac:dyDescent="0.15">
      <c r="A252" s="56">
        <v>251</v>
      </c>
      <c r="B252" s="56" t="s">
        <v>1450</v>
      </c>
      <c r="C252" s="56" t="s">
        <v>1462</v>
      </c>
      <c r="D252" s="56" t="s">
        <v>1463</v>
      </c>
    </row>
    <row r="253" spans="1:4" x14ac:dyDescent="0.15">
      <c r="A253" s="56">
        <v>252</v>
      </c>
      <c r="B253" s="56" t="s">
        <v>1450</v>
      </c>
      <c r="C253" s="56" t="s">
        <v>1464</v>
      </c>
      <c r="D253" s="56" t="s">
        <v>1465</v>
      </c>
    </row>
    <row r="254" spans="1:4" x14ac:dyDescent="0.15">
      <c r="A254" s="56">
        <v>253</v>
      </c>
      <c r="B254" s="56" t="s">
        <v>1466</v>
      </c>
      <c r="C254" s="56" t="s">
        <v>1468</v>
      </c>
      <c r="D254" s="56" t="s">
        <v>1469</v>
      </c>
    </row>
    <row r="255" spans="1:4" x14ac:dyDescent="0.15">
      <c r="A255" s="56">
        <v>254</v>
      </c>
      <c r="B255" s="56" t="s">
        <v>1466</v>
      </c>
      <c r="C255" s="56" t="s">
        <v>1470</v>
      </c>
      <c r="D255" s="56" t="s">
        <v>1471</v>
      </c>
    </row>
    <row r="256" spans="1:4" x14ac:dyDescent="0.15">
      <c r="A256" s="56">
        <v>255</v>
      </c>
      <c r="B256" s="56" t="s">
        <v>1466</v>
      </c>
      <c r="C256" s="56" t="s">
        <v>1472</v>
      </c>
      <c r="D256" s="56" t="s">
        <v>1473</v>
      </c>
    </row>
    <row r="257" spans="1:4" x14ac:dyDescent="0.15">
      <c r="A257" s="56">
        <v>256</v>
      </c>
      <c r="B257" s="56" t="s">
        <v>1466</v>
      </c>
      <c r="C257" s="56" t="s">
        <v>1474</v>
      </c>
      <c r="D257" s="56" t="s">
        <v>1475</v>
      </c>
    </row>
    <row r="258" spans="1:4" x14ac:dyDescent="0.15">
      <c r="A258" s="56">
        <v>257</v>
      </c>
      <c r="B258" s="56" t="s">
        <v>1466</v>
      </c>
      <c r="C258" s="56" t="s">
        <v>1476</v>
      </c>
      <c r="D258" s="56" t="s">
        <v>1477</v>
      </c>
    </row>
    <row r="259" spans="1:4" x14ac:dyDescent="0.15">
      <c r="A259" s="56">
        <v>258</v>
      </c>
      <c r="B259" s="56" t="s">
        <v>1466</v>
      </c>
      <c r="C259" s="56" t="s">
        <v>1478</v>
      </c>
      <c r="D259" s="56" t="s">
        <v>1479</v>
      </c>
    </row>
    <row r="260" spans="1:4" x14ac:dyDescent="0.15">
      <c r="A260" s="56">
        <v>259</v>
      </c>
      <c r="B260" s="56" t="s">
        <v>1466</v>
      </c>
      <c r="C260" s="56" t="s">
        <v>1466</v>
      </c>
      <c r="D260" s="56" t="s">
        <v>1467</v>
      </c>
    </row>
    <row r="261" spans="1:4" x14ac:dyDescent="0.15">
      <c r="A261" s="56">
        <v>260</v>
      </c>
      <c r="B261" s="56" t="s">
        <v>1466</v>
      </c>
      <c r="C261" s="56" t="s">
        <v>1480</v>
      </c>
      <c r="D261" s="56" t="s">
        <v>1481</v>
      </c>
    </row>
    <row r="262" spans="1:4" x14ac:dyDescent="0.15">
      <c r="A262" s="56">
        <v>261</v>
      </c>
      <c r="B262" s="56" t="s">
        <v>1466</v>
      </c>
      <c r="C262" s="56" t="s">
        <v>1482</v>
      </c>
      <c r="D262" s="56" t="s">
        <v>1483</v>
      </c>
    </row>
    <row r="263" spans="1:4" x14ac:dyDescent="0.15">
      <c r="A263" s="56">
        <v>262</v>
      </c>
      <c r="B263" s="56" t="s">
        <v>1466</v>
      </c>
      <c r="C263" s="56" t="s">
        <v>1484</v>
      </c>
      <c r="D263" s="56" t="s">
        <v>1485</v>
      </c>
    </row>
    <row r="264" spans="1:4" x14ac:dyDescent="0.15">
      <c r="A264" s="56">
        <v>263</v>
      </c>
      <c r="B264" s="56" t="s">
        <v>1486</v>
      </c>
      <c r="C264" s="56" t="s">
        <v>1488</v>
      </c>
      <c r="D264" s="56" t="s">
        <v>1489</v>
      </c>
    </row>
    <row r="265" spans="1:4" x14ac:dyDescent="0.15">
      <c r="A265" s="56">
        <v>264</v>
      </c>
      <c r="B265" s="56" t="s">
        <v>1486</v>
      </c>
      <c r="C265" s="56" t="s">
        <v>1272</v>
      </c>
      <c r="D265" s="56" t="s">
        <v>1490</v>
      </c>
    </row>
    <row r="266" spans="1:4" x14ac:dyDescent="0.15">
      <c r="A266" s="56">
        <v>265</v>
      </c>
      <c r="B266" s="56" t="s">
        <v>1486</v>
      </c>
      <c r="C266" s="56" t="s">
        <v>1491</v>
      </c>
      <c r="D266" s="56" t="s">
        <v>1492</v>
      </c>
    </row>
    <row r="267" spans="1:4" x14ac:dyDescent="0.15">
      <c r="A267" s="56">
        <v>266</v>
      </c>
      <c r="B267" s="56" t="s">
        <v>1486</v>
      </c>
      <c r="C267" s="56" t="s">
        <v>1493</v>
      </c>
      <c r="D267" s="56" t="s">
        <v>1494</v>
      </c>
    </row>
    <row r="268" spans="1:4" x14ac:dyDescent="0.15">
      <c r="A268" s="56">
        <v>267</v>
      </c>
      <c r="B268" s="56" t="s">
        <v>1486</v>
      </c>
      <c r="C268" s="56" t="s">
        <v>1486</v>
      </c>
      <c r="D268" s="56" t="s">
        <v>1487</v>
      </c>
    </row>
    <row r="269" spans="1:4" x14ac:dyDescent="0.15">
      <c r="A269" s="56">
        <v>268</v>
      </c>
      <c r="B269" s="56" t="s">
        <v>1486</v>
      </c>
      <c r="C269" s="56" t="s">
        <v>1495</v>
      </c>
      <c r="D269" s="56" t="s">
        <v>1496</v>
      </c>
    </row>
    <row r="270" spans="1:4" x14ac:dyDescent="0.15">
      <c r="A270" s="56">
        <v>269</v>
      </c>
      <c r="B270" s="56" t="s">
        <v>1486</v>
      </c>
      <c r="C270" s="56" t="s">
        <v>1497</v>
      </c>
      <c r="D270" s="56" t="s">
        <v>1498</v>
      </c>
    </row>
    <row r="271" spans="1:4" x14ac:dyDescent="0.15">
      <c r="A271" s="56">
        <v>270</v>
      </c>
      <c r="B271" s="56" t="s">
        <v>1486</v>
      </c>
      <c r="C271" s="56" t="s">
        <v>1499</v>
      </c>
      <c r="D271" s="56" t="s">
        <v>1500</v>
      </c>
    </row>
    <row r="272" spans="1:4" x14ac:dyDescent="0.15">
      <c r="A272" s="56">
        <v>271</v>
      </c>
      <c r="B272" s="56" t="s">
        <v>1501</v>
      </c>
      <c r="C272" s="56" t="s">
        <v>1503</v>
      </c>
      <c r="D272" s="56" t="s">
        <v>1504</v>
      </c>
    </row>
    <row r="273" spans="1:4" x14ac:dyDescent="0.15">
      <c r="A273" s="56">
        <v>272</v>
      </c>
      <c r="B273" s="56" t="s">
        <v>1501</v>
      </c>
      <c r="C273" s="56" t="s">
        <v>1505</v>
      </c>
      <c r="D273" s="56" t="s">
        <v>1506</v>
      </c>
    </row>
    <row r="274" spans="1:4" x14ac:dyDescent="0.15">
      <c r="A274" s="56">
        <v>273</v>
      </c>
      <c r="B274" s="56" t="s">
        <v>1501</v>
      </c>
      <c r="C274" s="56" t="s">
        <v>1507</v>
      </c>
      <c r="D274" s="56" t="s">
        <v>1508</v>
      </c>
    </row>
    <row r="275" spans="1:4" x14ac:dyDescent="0.15">
      <c r="A275" s="56">
        <v>274</v>
      </c>
      <c r="B275" s="56" t="s">
        <v>1501</v>
      </c>
      <c r="C275" s="56" t="s">
        <v>1509</v>
      </c>
      <c r="D275" s="56" t="s">
        <v>1510</v>
      </c>
    </row>
    <row r="276" spans="1:4" x14ac:dyDescent="0.15">
      <c r="A276" s="56">
        <v>275</v>
      </c>
      <c r="B276" s="56" t="s">
        <v>1501</v>
      </c>
      <c r="C276" s="56" t="s">
        <v>1511</v>
      </c>
      <c r="D276" s="56" t="s">
        <v>1512</v>
      </c>
    </row>
    <row r="277" spans="1:4" x14ac:dyDescent="0.15">
      <c r="A277" s="56">
        <v>276</v>
      </c>
      <c r="B277" s="56" t="s">
        <v>1501</v>
      </c>
      <c r="C277" s="56" t="s">
        <v>1513</v>
      </c>
      <c r="D277" s="56" t="s">
        <v>1514</v>
      </c>
    </row>
    <row r="278" spans="1:4" x14ac:dyDescent="0.15">
      <c r="A278" s="56">
        <v>277</v>
      </c>
      <c r="B278" s="56" t="s">
        <v>1501</v>
      </c>
      <c r="C278" s="56" t="s">
        <v>1501</v>
      </c>
      <c r="D278" s="56" t="s">
        <v>1502</v>
      </c>
    </row>
    <row r="279" spans="1:4" x14ac:dyDescent="0.15">
      <c r="A279" s="56">
        <v>278</v>
      </c>
      <c r="B279" s="56" t="s">
        <v>1501</v>
      </c>
      <c r="C279" s="56" t="s">
        <v>1341</v>
      </c>
      <c r="D279" s="56" t="s">
        <v>1515</v>
      </c>
    </row>
    <row r="280" spans="1:4" x14ac:dyDescent="0.15">
      <c r="A280" s="56">
        <v>279</v>
      </c>
      <c r="B280" s="56" t="s">
        <v>1501</v>
      </c>
      <c r="C280" s="56" t="s">
        <v>1516</v>
      </c>
      <c r="D280" s="56" t="s">
        <v>1517</v>
      </c>
    </row>
    <row r="281" spans="1:4" x14ac:dyDescent="0.15">
      <c r="A281" s="56">
        <v>280</v>
      </c>
      <c r="B281" s="56" t="s">
        <v>1501</v>
      </c>
      <c r="C281" s="56" t="s">
        <v>1518</v>
      </c>
      <c r="D281" s="56" t="s">
        <v>1519</v>
      </c>
    </row>
    <row r="282" spans="1:4" x14ac:dyDescent="0.15">
      <c r="A282" s="56">
        <v>281</v>
      </c>
      <c r="B282" s="56" t="s">
        <v>1501</v>
      </c>
      <c r="C282" s="56" t="s">
        <v>1520</v>
      </c>
      <c r="D282" s="56" t="s">
        <v>1521</v>
      </c>
    </row>
    <row r="283" spans="1:4" x14ac:dyDescent="0.15">
      <c r="A283" s="56">
        <v>282</v>
      </c>
      <c r="B283" s="56" t="s">
        <v>1501</v>
      </c>
      <c r="C283" s="56" t="s">
        <v>1522</v>
      </c>
      <c r="D283" s="56" t="s">
        <v>1523</v>
      </c>
    </row>
    <row r="284" spans="1:4" x14ac:dyDescent="0.15">
      <c r="A284" s="56">
        <v>283</v>
      </c>
      <c r="B284" s="56" t="s">
        <v>1501</v>
      </c>
      <c r="C284" s="56" t="s">
        <v>1524</v>
      </c>
      <c r="D284" s="56" t="s">
        <v>1525</v>
      </c>
    </row>
    <row r="285" spans="1:4" x14ac:dyDescent="0.15">
      <c r="A285" s="56">
        <v>284</v>
      </c>
      <c r="B285" s="56" t="s">
        <v>1501</v>
      </c>
      <c r="C285" s="56" t="s">
        <v>1526</v>
      </c>
      <c r="D285" s="56" t="s">
        <v>1527</v>
      </c>
    </row>
    <row r="286" spans="1:4" x14ac:dyDescent="0.15">
      <c r="A286" s="56">
        <v>285</v>
      </c>
      <c r="B286" s="56" t="s">
        <v>1501</v>
      </c>
      <c r="C286" s="56" t="s">
        <v>1528</v>
      </c>
      <c r="D286" s="56" t="s">
        <v>1529</v>
      </c>
    </row>
    <row r="287" spans="1:4" x14ac:dyDescent="0.15">
      <c r="A287" s="56">
        <v>286</v>
      </c>
      <c r="B287" s="56" t="s">
        <v>1501</v>
      </c>
      <c r="C287" s="56" t="s">
        <v>1530</v>
      </c>
      <c r="D287" s="56" t="s">
        <v>1531</v>
      </c>
    </row>
    <row r="288" spans="1:4" x14ac:dyDescent="0.15">
      <c r="A288" s="56">
        <v>287</v>
      </c>
      <c r="B288" s="56" t="s">
        <v>1501</v>
      </c>
      <c r="C288" s="56" t="s">
        <v>1532</v>
      </c>
      <c r="D288" s="56" t="s">
        <v>1533</v>
      </c>
    </row>
    <row r="289" spans="1:4" x14ac:dyDescent="0.15">
      <c r="A289" s="56">
        <v>288</v>
      </c>
      <c r="B289" s="56" t="s">
        <v>1501</v>
      </c>
      <c r="C289" s="56" t="s">
        <v>1534</v>
      </c>
      <c r="D289" s="56" t="s">
        <v>1535</v>
      </c>
    </row>
    <row r="290" spans="1:4" x14ac:dyDescent="0.15">
      <c r="A290" s="56">
        <v>289</v>
      </c>
      <c r="B290" s="56" t="s">
        <v>1501</v>
      </c>
      <c r="C290" s="56" t="s">
        <v>1536</v>
      </c>
      <c r="D290" s="56" t="s">
        <v>1537</v>
      </c>
    </row>
    <row r="291" spans="1:4" x14ac:dyDescent="0.15">
      <c r="A291" s="56">
        <v>290</v>
      </c>
      <c r="B291" s="56" t="s">
        <v>1538</v>
      </c>
      <c r="C291" s="56" t="s">
        <v>974</v>
      </c>
      <c r="D291" s="56" t="s">
        <v>1540</v>
      </c>
    </row>
    <row r="292" spans="1:4" x14ac:dyDescent="0.15">
      <c r="A292" s="56">
        <v>291</v>
      </c>
      <c r="B292" s="56" t="s">
        <v>1538</v>
      </c>
      <c r="C292" s="56" t="s">
        <v>1407</v>
      </c>
      <c r="D292" s="56" t="s">
        <v>1541</v>
      </c>
    </row>
    <row r="293" spans="1:4" x14ac:dyDescent="0.15">
      <c r="A293" s="56">
        <v>292</v>
      </c>
      <c r="B293" s="56" t="s">
        <v>1538</v>
      </c>
      <c r="C293" s="56" t="s">
        <v>1542</v>
      </c>
      <c r="D293" s="56" t="s">
        <v>1543</v>
      </c>
    </row>
    <row r="294" spans="1:4" x14ac:dyDescent="0.15">
      <c r="A294" s="56">
        <v>293</v>
      </c>
      <c r="B294" s="56" t="s">
        <v>1538</v>
      </c>
      <c r="C294" s="56" t="s">
        <v>1544</v>
      </c>
      <c r="D294" s="56" t="s">
        <v>1545</v>
      </c>
    </row>
    <row r="295" spans="1:4" x14ac:dyDescent="0.15">
      <c r="A295" s="56">
        <v>294</v>
      </c>
      <c r="B295" s="56" t="s">
        <v>1538</v>
      </c>
      <c r="C295" s="56" t="s">
        <v>1546</v>
      </c>
      <c r="D295" s="56" t="s">
        <v>1547</v>
      </c>
    </row>
    <row r="296" spans="1:4" x14ac:dyDescent="0.15">
      <c r="A296" s="56">
        <v>295</v>
      </c>
      <c r="B296" s="56" t="s">
        <v>1538</v>
      </c>
      <c r="C296" s="56" t="s">
        <v>1538</v>
      </c>
      <c r="D296" s="56" t="s">
        <v>1539</v>
      </c>
    </row>
    <row r="297" spans="1:4" x14ac:dyDescent="0.15">
      <c r="A297" s="56">
        <v>296</v>
      </c>
      <c r="B297" s="56" t="s">
        <v>1538</v>
      </c>
      <c r="C297" s="56" t="s">
        <v>1548</v>
      </c>
      <c r="D297" s="56" t="s">
        <v>1549</v>
      </c>
    </row>
    <row r="298" spans="1:4" x14ac:dyDescent="0.15">
      <c r="A298" s="56">
        <v>297</v>
      </c>
      <c r="B298" s="56" t="s">
        <v>1538</v>
      </c>
      <c r="C298" s="56" t="s">
        <v>1550</v>
      </c>
      <c r="D298" s="56" t="s">
        <v>1551</v>
      </c>
    </row>
    <row r="299" spans="1:4" x14ac:dyDescent="0.15">
      <c r="A299" s="56">
        <v>298</v>
      </c>
      <c r="B299" s="56" t="s">
        <v>1552</v>
      </c>
      <c r="C299" s="56" t="s">
        <v>1407</v>
      </c>
      <c r="D299" s="56" t="s">
        <v>1554</v>
      </c>
    </row>
    <row r="300" spans="1:4" x14ac:dyDescent="0.15">
      <c r="A300" s="56">
        <v>299</v>
      </c>
      <c r="B300" s="56" t="s">
        <v>1552</v>
      </c>
      <c r="C300" s="56" t="s">
        <v>1555</v>
      </c>
      <c r="D300" s="56" t="s">
        <v>1556</v>
      </c>
    </row>
    <row r="301" spans="1:4" x14ac:dyDescent="0.15">
      <c r="A301" s="56">
        <v>300</v>
      </c>
      <c r="B301" s="56" t="s">
        <v>1552</v>
      </c>
      <c r="C301" s="56" t="s">
        <v>1557</v>
      </c>
      <c r="D301" s="56" t="s">
        <v>1558</v>
      </c>
    </row>
    <row r="302" spans="1:4" x14ac:dyDescent="0.15">
      <c r="A302" s="56">
        <v>301</v>
      </c>
      <c r="B302" s="56" t="s">
        <v>1552</v>
      </c>
      <c r="C302" s="56" t="s">
        <v>1559</v>
      </c>
      <c r="D302" s="56" t="s">
        <v>1560</v>
      </c>
    </row>
    <row r="303" spans="1:4" x14ac:dyDescent="0.15">
      <c r="A303" s="56">
        <v>302</v>
      </c>
      <c r="B303" s="56" t="s">
        <v>1552</v>
      </c>
      <c r="C303" s="56" t="s">
        <v>1561</v>
      </c>
      <c r="D303" s="56" t="s">
        <v>1562</v>
      </c>
    </row>
    <row r="304" spans="1:4" x14ac:dyDescent="0.15">
      <c r="A304" s="56">
        <v>303</v>
      </c>
      <c r="B304" s="56" t="s">
        <v>1552</v>
      </c>
      <c r="C304" s="56" t="s">
        <v>1563</v>
      </c>
      <c r="D304" s="56" t="s">
        <v>1564</v>
      </c>
    </row>
    <row r="305" spans="1:4" x14ac:dyDescent="0.15">
      <c r="A305" s="56">
        <v>304</v>
      </c>
      <c r="B305" s="56" t="s">
        <v>1552</v>
      </c>
      <c r="C305" s="56" t="s">
        <v>1086</v>
      </c>
      <c r="D305" s="56" t="s">
        <v>1565</v>
      </c>
    </row>
    <row r="306" spans="1:4" x14ac:dyDescent="0.15">
      <c r="A306" s="56">
        <v>305</v>
      </c>
      <c r="B306" s="56" t="s">
        <v>1552</v>
      </c>
      <c r="C306" s="56" t="s">
        <v>1566</v>
      </c>
      <c r="D306" s="56" t="s">
        <v>1567</v>
      </c>
    </row>
    <row r="307" spans="1:4" x14ac:dyDescent="0.15">
      <c r="A307" s="56">
        <v>306</v>
      </c>
      <c r="B307" s="56" t="s">
        <v>1552</v>
      </c>
      <c r="C307" s="56" t="s">
        <v>1568</v>
      </c>
      <c r="D307" s="56" t="s">
        <v>1569</v>
      </c>
    </row>
    <row r="308" spans="1:4" x14ac:dyDescent="0.15">
      <c r="A308" s="56">
        <v>307</v>
      </c>
      <c r="B308" s="56" t="s">
        <v>1552</v>
      </c>
      <c r="C308" s="56" t="s">
        <v>1570</v>
      </c>
      <c r="D308" s="56" t="s">
        <v>1571</v>
      </c>
    </row>
    <row r="309" spans="1:4" x14ac:dyDescent="0.15">
      <c r="A309" s="56">
        <v>308</v>
      </c>
      <c r="B309" s="56" t="s">
        <v>1552</v>
      </c>
      <c r="C309" s="56" t="s">
        <v>1572</v>
      </c>
      <c r="D309" s="56" t="s">
        <v>1573</v>
      </c>
    </row>
    <row r="310" spans="1:4" x14ac:dyDescent="0.15">
      <c r="A310" s="56">
        <v>309</v>
      </c>
      <c r="B310" s="56" t="s">
        <v>1552</v>
      </c>
      <c r="C310" s="56" t="s">
        <v>1552</v>
      </c>
      <c r="D310" s="56" t="s">
        <v>1553</v>
      </c>
    </row>
    <row r="311" spans="1:4" x14ac:dyDescent="0.15">
      <c r="A311" s="56">
        <v>310</v>
      </c>
      <c r="B311" s="56" t="s">
        <v>1552</v>
      </c>
      <c r="C311" s="56" t="s">
        <v>1574</v>
      </c>
      <c r="D311" s="56" t="s">
        <v>1575</v>
      </c>
    </row>
    <row r="312" spans="1:4" x14ac:dyDescent="0.15">
      <c r="A312" s="56">
        <v>311</v>
      </c>
      <c r="B312" s="56" t="s">
        <v>1576</v>
      </c>
      <c r="C312" s="56" t="s">
        <v>1578</v>
      </c>
      <c r="D312" s="56" t="s">
        <v>1579</v>
      </c>
    </row>
    <row r="313" spans="1:4" x14ac:dyDescent="0.15">
      <c r="A313" s="56">
        <v>312</v>
      </c>
      <c r="B313" s="56" t="s">
        <v>1576</v>
      </c>
      <c r="C313" s="56" t="s">
        <v>1231</v>
      </c>
      <c r="D313" s="56" t="s">
        <v>1580</v>
      </c>
    </row>
    <row r="314" spans="1:4" x14ac:dyDescent="0.15">
      <c r="A314" s="56">
        <v>313</v>
      </c>
      <c r="B314" s="56" t="s">
        <v>1576</v>
      </c>
      <c r="C314" s="56" t="s">
        <v>1581</v>
      </c>
      <c r="D314" s="56" t="s">
        <v>1582</v>
      </c>
    </row>
    <row r="315" spans="1:4" x14ac:dyDescent="0.15">
      <c r="A315" s="56">
        <v>314</v>
      </c>
      <c r="B315" s="56" t="s">
        <v>1576</v>
      </c>
      <c r="C315" s="56" t="s">
        <v>1254</v>
      </c>
      <c r="D315" s="56" t="s">
        <v>1583</v>
      </c>
    </row>
    <row r="316" spans="1:4" x14ac:dyDescent="0.15">
      <c r="A316" s="56">
        <v>315</v>
      </c>
      <c r="B316" s="56" t="s">
        <v>1576</v>
      </c>
      <c r="C316" s="56" t="s">
        <v>1237</v>
      </c>
      <c r="D316" s="56" t="s">
        <v>1584</v>
      </c>
    </row>
    <row r="317" spans="1:4" x14ac:dyDescent="0.15">
      <c r="A317" s="56">
        <v>316</v>
      </c>
      <c r="B317" s="56" t="s">
        <v>1576</v>
      </c>
      <c r="C317" s="56" t="s">
        <v>1585</v>
      </c>
      <c r="D317" s="56" t="s">
        <v>1586</v>
      </c>
    </row>
    <row r="318" spans="1:4" x14ac:dyDescent="0.15">
      <c r="A318" s="56">
        <v>317</v>
      </c>
      <c r="B318" s="56" t="s">
        <v>1576</v>
      </c>
      <c r="C318" s="56" t="s">
        <v>1587</v>
      </c>
      <c r="D318" s="56" t="s">
        <v>1588</v>
      </c>
    </row>
    <row r="319" spans="1:4" x14ac:dyDescent="0.15">
      <c r="A319" s="56">
        <v>318</v>
      </c>
      <c r="B319" s="56" t="s">
        <v>1576</v>
      </c>
      <c r="C319" s="56" t="s">
        <v>1589</v>
      </c>
      <c r="D319" s="56" t="s">
        <v>1590</v>
      </c>
    </row>
    <row r="320" spans="1:4" x14ac:dyDescent="0.15">
      <c r="A320" s="56">
        <v>319</v>
      </c>
      <c r="B320" s="56" t="s">
        <v>1576</v>
      </c>
      <c r="C320" s="56" t="s">
        <v>1576</v>
      </c>
      <c r="D320" s="56" t="s">
        <v>1577</v>
      </c>
    </row>
    <row r="321" spans="1:4" x14ac:dyDescent="0.15">
      <c r="A321" s="56">
        <v>320</v>
      </c>
      <c r="B321" s="56" t="s">
        <v>1576</v>
      </c>
      <c r="C321" s="56" t="s">
        <v>1460</v>
      </c>
      <c r="D321" s="56" t="s">
        <v>1591</v>
      </c>
    </row>
    <row r="322" spans="1:4" x14ac:dyDescent="0.15">
      <c r="A322" s="56">
        <v>321</v>
      </c>
      <c r="B322" s="56" t="s">
        <v>1576</v>
      </c>
      <c r="C322" s="56" t="s">
        <v>1592</v>
      </c>
      <c r="D322" s="56" t="s">
        <v>1593</v>
      </c>
    </row>
    <row r="323" spans="1:4" x14ac:dyDescent="0.15">
      <c r="A323" s="56">
        <v>322</v>
      </c>
      <c r="B323" s="56" t="s">
        <v>1576</v>
      </c>
      <c r="C323" s="56" t="s">
        <v>1367</v>
      </c>
      <c r="D323" s="56" t="s">
        <v>1594</v>
      </c>
    </row>
    <row r="324" spans="1:4" x14ac:dyDescent="0.15">
      <c r="A324" s="56">
        <v>323</v>
      </c>
      <c r="B324" s="56" t="s">
        <v>1595</v>
      </c>
      <c r="C324" s="56" t="s">
        <v>1597</v>
      </c>
      <c r="D324" s="56" t="s">
        <v>1598</v>
      </c>
    </row>
    <row r="325" spans="1:4" x14ac:dyDescent="0.15">
      <c r="A325" s="56">
        <v>324</v>
      </c>
      <c r="B325" s="56" t="s">
        <v>1595</v>
      </c>
      <c r="C325" s="56" t="s">
        <v>1173</v>
      </c>
      <c r="D325" s="56" t="s">
        <v>1599</v>
      </c>
    </row>
    <row r="326" spans="1:4" x14ac:dyDescent="0.15">
      <c r="A326" s="56">
        <v>325</v>
      </c>
      <c r="B326" s="56" t="s">
        <v>1595</v>
      </c>
      <c r="C326" s="56" t="s">
        <v>1600</v>
      </c>
      <c r="D326" s="56" t="s">
        <v>1601</v>
      </c>
    </row>
    <row r="327" spans="1:4" x14ac:dyDescent="0.15">
      <c r="A327" s="56">
        <v>326</v>
      </c>
      <c r="B327" s="56" t="s">
        <v>1595</v>
      </c>
      <c r="C327" s="56" t="s">
        <v>1602</v>
      </c>
      <c r="D327" s="56" t="s">
        <v>1603</v>
      </c>
    </row>
    <row r="328" spans="1:4" x14ac:dyDescent="0.15">
      <c r="A328" s="56">
        <v>327</v>
      </c>
      <c r="B328" s="56" t="s">
        <v>1595</v>
      </c>
      <c r="C328" s="56" t="s">
        <v>1604</v>
      </c>
      <c r="D328" s="56" t="s">
        <v>1605</v>
      </c>
    </row>
    <row r="329" spans="1:4" x14ac:dyDescent="0.15">
      <c r="A329" s="56">
        <v>328</v>
      </c>
      <c r="B329" s="56" t="s">
        <v>1595</v>
      </c>
      <c r="C329" s="56" t="s">
        <v>1595</v>
      </c>
      <c r="D329" s="56" t="s">
        <v>1596</v>
      </c>
    </row>
    <row r="330" spans="1:4" x14ac:dyDescent="0.15">
      <c r="A330" s="56">
        <v>329</v>
      </c>
      <c r="B330" s="56" t="s">
        <v>1595</v>
      </c>
      <c r="C330" s="56" t="s">
        <v>1606</v>
      </c>
      <c r="D330" s="56" t="s">
        <v>1607</v>
      </c>
    </row>
    <row r="331" spans="1:4" x14ac:dyDescent="0.15">
      <c r="A331" s="56">
        <v>330</v>
      </c>
      <c r="B331" s="56" t="s">
        <v>1595</v>
      </c>
      <c r="C331" s="56" t="s">
        <v>1608</v>
      </c>
      <c r="D331" s="56" t="s">
        <v>1609</v>
      </c>
    </row>
    <row r="332" spans="1:4" x14ac:dyDescent="0.15">
      <c r="A332" s="56">
        <v>331</v>
      </c>
      <c r="B332" s="56" t="s">
        <v>1595</v>
      </c>
      <c r="C332" s="56" t="s">
        <v>1610</v>
      </c>
      <c r="D332" s="56" t="s">
        <v>1611</v>
      </c>
    </row>
    <row r="333" spans="1:4" x14ac:dyDescent="0.15">
      <c r="A333" s="56">
        <v>332</v>
      </c>
      <c r="B333" s="56" t="s">
        <v>1595</v>
      </c>
      <c r="C333" s="56" t="s">
        <v>1612</v>
      </c>
      <c r="D333" s="56" t="s">
        <v>1613</v>
      </c>
    </row>
    <row r="334" spans="1:4" x14ac:dyDescent="0.15">
      <c r="A334" s="56">
        <v>333</v>
      </c>
      <c r="B334" s="56" t="s">
        <v>1614</v>
      </c>
      <c r="C334" s="56" t="s">
        <v>1616</v>
      </c>
      <c r="D334" s="56" t="s">
        <v>1617</v>
      </c>
    </row>
    <row r="335" spans="1:4" x14ac:dyDescent="0.15">
      <c r="A335" s="56">
        <v>334</v>
      </c>
      <c r="B335" s="56" t="s">
        <v>1614</v>
      </c>
      <c r="C335" s="56" t="s">
        <v>1618</v>
      </c>
      <c r="D335" s="56" t="s">
        <v>1619</v>
      </c>
    </row>
    <row r="336" spans="1:4" x14ac:dyDescent="0.15">
      <c r="A336" s="56">
        <v>335</v>
      </c>
      <c r="B336" s="56" t="s">
        <v>1614</v>
      </c>
      <c r="C336" s="56" t="s">
        <v>1620</v>
      </c>
      <c r="D336" s="56" t="s">
        <v>1621</v>
      </c>
    </row>
    <row r="337" spans="1:4" x14ac:dyDescent="0.15">
      <c r="A337" s="56">
        <v>336</v>
      </c>
      <c r="B337" s="56" t="s">
        <v>1614</v>
      </c>
      <c r="C337" s="56" t="s">
        <v>1622</v>
      </c>
      <c r="D337" s="56" t="s">
        <v>1623</v>
      </c>
    </row>
    <row r="338" spans="1:4" x14ac:dyDescent="0.15">
      <c r="A338" s="56">
        <v>337</v>
      </c>
      <c r="B338" s="56" t="s">
        <v>1614</v>
      </c>
      <c r="C338" s="56" t="s">
        <v>1341</v>
      </c>
      <c r="D338" s="56" t="s">
        <v>1624</v>
      </c>
    </row>
    <row r="339" spans="1:4" x14ac:dyDescent="0.15">
      <c r="A339" s="56">
        <v>338</v>
      </c>
      <c r="B339" s="56" t="s">
        <v>1614</v>
      </c>
      <c r="C339" s="56" t="s">
        <v>1625</v>
      </c>
      <c r="D339" s="56" t="s">
        <v>1626</v>
      </c>
    </row>
    <row r="340" spans="1:4" x14ac:dyDescent="0.15">
      <c r="A340" s="56">
        <v>339</v>
      </c>
      <c r="B340" s="56" t="s">
        <v>1614</v>
      </c>
      <c r="C340" s="56" t="s">
        <v>1627</v>
      </c>
      <c r="D340" s="56" t="s">
        <v>1628</v>
      </c>
    </row>
    <row r="341" spans="1:4" x14ac:dyDescent="0.15">
      <c r="A341" s="56">
        <v>340</v>
      </c>
      <c r="B341" s="56" t="s">
        <v>1614</v>
      </c>
      <c r="C341" s="56" t="s">
        <v>1614</v>
      </c>
      <c r="D341" s="56" t="s">
        <v>1615</v>
      </c>
    </row>
    <row r="342" spans="1:4" x14ac:dyDescent="0.15">
      <c r="A342" s="56">
        <v>341</v>
      </c>
      <c r="B342" s="56" t="s">
        <v>1614</v>
      </c>
      <c r="C342" s="56" t="s">
        <v>1629</v>
      </c>
      <c r="D342" s="56" t="s">
        <v>1630</v>
      </c>
    </row>
    <row r="343" spans="1:4" x14ac:dyDescent="0.15">
      <c r="A343" s="56">
        <v>342</v>
      </c>
      <c r="B343" s="56" t="s">
        <v>1614</v>
      </c>
      <c r="C343" s="56" t="s">
        <v>1631</v>
      </c>
      <c r="D343" s="56" t="s">
        <v>1632</v>
      </c>
    </row>
    <row r="344" spans="1:4" x14ac:dyDescent="0.15">
      <c r="A344" s="56">
        <v>343</v>
      </c>
      <c r="B344" s="56" t="s">
        <v>1614</v>
      </c>
      <c r="C344" s="56" t="s">
        <v>1633</v>
      </c>
      <c r="D344" s="56" t="s">
        <v>1634</v>
      </c>
    </row>
    <row r="345" spans="1:4" x14ac:dyDescent="0.15">
      <c r="A345" s="56">
        <v>344</v>
      </c>
      <c r="B345" s="56" t="s">
        <v>1635</v>
      </c>
      <c r="C345" s="56" t="s">
        <v>1637</v>
      </c>
      <c r="D345" s="56" t="s">
        <v>1638</v>
      </c>
    </row>
    <row r="346" spans="1:4" x14ac:dyDescent="0.15">
      <c r="A346" s="56">
        <v>345</v>
      </c>
      <c r="B346" s="56" t="s">
        <v>1635</v>
      </c>
      <c r="C346" s="56" t="s">
        <v>1639</v>
      </c>
      <c r="D346" s="56" t="s">
        <v>1640</v>
      </c>
    </row>
    <row r="347" spans="1:4" x14ac:dyDescent="0.15">
      <c r="A347" s="56">
        <v>346</v>
      </c>
      <c r="B347" s="56" t="s">
        <v>1635</v>
      </c>
      <c r="C347" s="56" t="s">
        <v>1272</v>
      </c>
      <c r="D347" s="56" t="s">
        <v>1641</v>
      </c>
    </row>
    <row r="348" spans="1:4" x14ac:dyDescent="0.15">
      <c r="A348" s="56">
        <v>347</v>
      </c>
      <c r="B348" s="56" t="s">
        <v>1635</v>
      </c>
      <c r="C348" s="56" t="s">
        <v>1321</v>
      </c>
      <c r="D348" s="56" t="s">
        <v>1642</v>
      </c>
    </row>
    <row r="349" spans="1:4" x14ac:dyDescent="0.15">
      <c r="A349" s="56">
        <v>348</v>
      </c>
      <c r="B349" s="56" t="s">
        <v>1635</v>
      </c>
      <c r="C349" s="56" t="s">
        <v>1643</v>
      </c>
      <c r="D349" s="56" t="s">
        <v>1644</v>
      </c>
    </row>
    <row r="350" spans="1:4" x14ac:dyDescent="0.15">
      <c r="A350" s="56">
        <v>349</v>
      </c>
      <c r="B350" s="56" t="s">
        <v>1635</v>
      </c>
      <c r="C350" s="56" t="s">
        <v>1645</v>
      </c>
      <c r="D350" s="56" t="s">
        <v>1646</v>
      </c>
    </row>
    <row r="351" spans="1:4" x14ac:dyDescent="0.15">
      <c r="A351" s="56">
        <v>350</v>
      </c>
      <c r="B351" s="56" t="s">
        <v>1635</v>
      </c>
      <c r="C351" s="56" t="s">
        <v>1323</v>
      </c>
      <c r="D351" s="56" t="s">
        <v>1647</v>
      </c>
    </row>
    <row r="352" spans="1:4" x14ac:dyDescent="0.15">
      <c r="A352" s="56">
        <v>351</v>
      </c>
      <c r="B352" s="56" t="s">
        <v>1635</v>
      </c>
      <c r="C352" s="56" t="s">
        <v>1648</v>
      </c>
      <c r="D352" s="56" t="s">
        <v>1649</v>
      </c>
    </row>
    <row r="353" spans="1:4" x14ac:dyDescent="0.15">
      <c r="A353" s="56">
        <v>352</v>
      </c>
      <c r="B353" s="56" t="s">
        <v>1635</v>
      </c>
      <c r="C353" s="56" t="s">
        <v>1650</v>
      </c>
      <c r="D353" s="56" t="s">
        <v>1651</v>
      </c>
    </row>
    <row r="354" spans="1:4" x14ac:dyDescent="0.15">
      <c r="A354" s="56">
        <v>353</v>
      </c>
      <c r="B354" s="56" t="s">
        <v>1635</v>
      </c>
      <c r="C354" s="56" t="s">
        <v>1635</v>
      </c>
      <c r="D354" s="56" t="s">
        <v>1636</v>
      </c>
    </row>
    <row r="355" spans="1:4" x14ac:dyDescent="0.15">
      <c r="A355" s="56">
        <v>354</v>
      </c>
      <c r="B355" s="56" t="s">
        <v>1635</v>
      </c>
      <c r="C355" s="56" t="s">
        <v>1652</v>
      </c>
      <c r="D355" s="56" t="s">
        <v>1653</v>
      </c>
    </row>
    <row r="356" spans="1:4" x14ac:dyDescent="0.15">
      <c r="A356" s="56">
        <v>355</v>
      </c>
      <c r="B356" s="56" t="s">
        <v>1654</v>
      </c>
      <c r="C356" s="56" t="s">
        <v>1656</v>
      </c>
      <c r="D356" s="56" t="s">
        <v>1657</v>
      </c>
    </row>
    <row r="357" spans="1:4" x14ac:dyDescent="0.15">
      <c r="A357" s="56">
        <v>356</v>
      </c>
      <c r="B357" s="56" t="s">
        <v>1654</v>
      </c>
      <c r="C357" s="56" t="s">
        <v>1658</v>
      </c>
      <c r="D357" s="56" t="s">
        <v>1659</v>
      </c>
    </row>
    <row r="358" spans="1:4" x14ac:dyDescent="0.15">
      <c r="A358" s="56">
        <v>357</v>
      </c>
      <c r="B358" s="56" t="s">
        <v>1654</v>
      </c>
      <c r="C358" s="56" t="s">
        <v>1660</v>
      </c>
      <c r="D358" s="56" t="s">
        <v>1661</v>
      </c>
    </row>
    <row r="359" spans="1:4" x14ac:dyDescent="0.15">
      <c r="A359" s="56">
        <v>358</v>
      </c>
      <c r="B359" s="56" t="s">
        <v>1654</v>
      </c>
      <c r="C359" s="56" t="s">
        <v>1427</v>
      </c>
      <c r="D359" s="56" t="s">
        <v>1662</v>
      </c>
    </row>
    <row r="360" spans="1:4" x14ac:dyDescent="0.15">
      <c r="A360" s="56">
        <v>359</v>
      </c>
      <c r="B360" s="56" t="s">
        <v>1654</v>
      </c>
      <c r="C360" s="56" t="s">
        <v>1258</v>
      </c>
      <c r="D360" s="56" t="s">
        <v>1663</v>
      </c>
    </row>
    <row r="361" spans="1:4" x14ac:dyDescent="0.15">
      <c r="A361" s="56">
        <v>360</v>
      </c>
      <c r="B361" s="56" t="s">
        <v>1654</v>
      </c>
      <c r="C361" s="56" t="s">
        <v>1654</v>
      </c>
      <c r="D361" s="56" t="s">
        <v>1655</v>
      </c>
    </row>
    <row r="362" spans="1:4" x14ac:dyDescent="0.15">
      <c r="A362" s="56">
        <v>361</v>
      </c>
      <c r="B362" s="56" t="s">
        <v>1654</v>
      </c>
      <c r="C362" s="56" t="s">
        <v>1664</v>
      </c>
      <c r="D362" s="56" t="s">
        <v>1665</v>
      </c>
    </row>
    <row r="363" spans="1:4" x14ac:dyDescent="0.15">
      <c r="A363" s="56">
        <v>362</v>
      </c>
      <c r="B363" s="56" t="s">
        <v>1666</v>
      </c>
      <c r="C363" s="56" t="s">
        <v>1616</v>
      </c>
      <c r="D363" s="56" t="s">
        <v>1668</v>
      </c>
    </row>
    <row r="364" spans="1:4" x14ac:dyDescent="0.15">
      <c r="A364" s="56">
        <v>363</v>
      </c>
      <c r="B364" s="56" t="s">
        <v>1666</v>
      </c>
      <c r="C364" s="56" t="s">
        <v>1669</v>
      </c>
      <c r="D364" s="56" t="s">
        <v>1670</v>
      </c>
    </row>
    <row r="365" spans="1:4" x14ac:dyDescent="0.15">
      <c r="A365" s="56">
        <v>364</v>
      </c>
      <c r="B365" s="56" t="s">
        <v>1666</v>
      </c>
      <c r="C365" s="56" t="s">
        <v>1413</v>
      </c>
      <c r="D365" s="56" t="s">
        <v>1671</v>
      </c>
    </row>
    <row r="366" spans="1:4" x14ac:dyDescent="0.15">
      <c r="A366" s="56">
        <v>365</v>
      </c>
      <c r="B366" s="56" t="s">
        <v>1666</v>
      </c>
      <c r="C366" s="56" t="s">
        <v>1672</v>
      </c>
      <c r="D366" s="56" t="s">
        <v>1673</v>
      </c>
    </row>
    <row r="367" spans="1:4" x14ac:dyDescent="0.15">
      <c r="A367" s="56">
        <v>366</v>
      </c>
      <c r="B367" s="56" t="s">
        <v>1666</v>
      </c>
      <c r="C367" s="56" t="s">
        <v>1674</v>
      </c>
      <c r="D367" s="56" t="s">
        <v>1675</v>
      </c>
    </row>
    <row r="368" spans="1:4" x14ac:dyDescent="0.15">
      <c r="A368" s="56">
        <v>367</v>
      </c>
      <c r="B368" s="56" t="s">
        <v>1666</v>
      </c>
      <c r="C368" s="56" t="s">
        <v>1044</v>
      </c>
      <c r="D368" s="56" t="s">
        <v>1676</v>
      </c>
    </row>
    <row r="369" spans="1:4" x14ac:dyDescent="0.15">
      <c r="A369" s="56">
        <v>368</v>
      </c>
      <c r="B369" s="56" t="s">
        <v>1666</v>
      </c>
      <c r="C369" s="56" t="s">
        <v>1677</v>
      </c>
      <c r="D369" s="56" t="s">
        <v>1678</v>
      </c>
    </row>
    <row r="370" spans="1:4" x14ac:dyDescent="0.15">
      <c r="A370" s="56">
        <v>369</v>
      </c>
      <c r="B370" s="56" t="s">
        <v>1666</v>
      </c>
      <c r="C370" s="56" t="s">
        <v>1679</v>
      </c>
      <c r="D370" s="56" t="s">
        <v>1680</v>
      </c>
    </row>
    <row r="371" spans="1:4" x14ac:dyDescent="0.15">
      <c r="A371" s="56">
        <v>370</v>
      </c>
      <c r="B371" s="56" t="s">
        <v>1666</v>
      </c>
      <c r="C371" s="56" t="s">
        <v>1666</v>
      </c>
      <c r="D371" s="56" t="s">
        <v>1667</v>
      </c>
    </row>
    <row r="372" spans="1:4" x14ac:dyDescent="0.15">
      <c r="A372" s="56">
        <v>371</v>
      </c>
      <c r="B372" s="56" t="s">
        <v>1666</v>
      </c>
      <c r="C372" s="56" t="s">
        <v>1681</v>
      </c>
      <c r="D372" s="56" t="s">
        <v>1682</v>
      </c>
    </row>
    <row r="373" spans="1:4" x14ac:dyDescent="0.15">
      <c r="A373" s="56">
        <v>372</v>
      </c>
      <c r="B373" s="56" t="s">
        <v>1666</v>
      </c>
      <c r="C373" s="56" t="s">
        <v>1683</v>
      </c>
      <c r="D373" s="56" t="s">
        <v>1684</v>
      </c>
    </row>
    <row r="374" spans="1:4" x14ac:dyDescent="0.15">
      <c r="A374" s="56">
        <v>373</v>
      </c>
      <c r="B374" s="56" t="s">
        <v>1666</v>
      </c>
      <c r="C374" s="56" t="s">
        <v>1685</v>
      </c>
      <c r="D374" s="56" t="s">
        <v>1686</v>
      </c>
    </row>
    <row r="375" spans="1:4" x14ac:dyDescent="0.15">
      <c r="A375" s="56">
        <v>374</v>
      </c>
      <c r="B375" s="56" t="s">
        <v>1687</v>
      </c>
      <c r="C375" s="56" t="s">
        <v>1689</v>
      </c>
      <c r="D375" s="56" t="s">
        <v>1690</v>
      </c>
    </row>
    <row r="376" spans="1:4" x14ac:dyDescent="0.15">
      <c r="A376" s="56">
        <v>375</v>
      </c>
      <c r="B376" s="56" t="s">
        <v>1687</v>
      </c>
      <c r="C376" s="56" t="s">
        <v>1691</v>
      </c>
      <c r="D376" s="56" t="s">
        <v>1692</v>
      </c>
    </row>
    <row r="377" spans="1:4" x14ac:dyDescent="0.15">
      <c r="A377" s="56">
        <v>376</v>
      </c>
      <c r="B377" s="56" t="s">
        <v>1687</v>
      </c>
      <c r="C377" s="56" t="s">
        <v>1693</v>
      </c>
      <c r="D377" s="56" t="s">
        <v>1694</v>
      </c>
    </row>
    <row r="378" spans="1:4" x14ac:dyDescent="0.15">
      <c r="A378" s="56">
        <v>377</v>
      </c>
      <c r="B378" s="56" t="s">
        <v>1687</v>
      </c>
      <c r="C378" s="56" t="s">
        <v>1695</v>
      </c>
      <c r="D378" s="56" t="s">
        <v>1696</v>
      </c>
    </row>
    <row r="379" spans="1:4" x14ac:dyDescent="0.15">
      <c r="A379" s="56">
        <v>378</v>
      </c>
      <c r="B379" s="56" t="s">
        <v>1687</v>
      </c>
      <c r="C379" s="56" t="s">
        <v>1697</v>
      </c>
      <c r="D379" s="56" t="s">
        <v>1698</v>
      </c>
    </row>
    <row r="380" spans="1:4" x14ac:dyDescent="0.15">
      <c r="A380" s="56">
        <v>379</v>
      </c>
      <c r="B380" s="56" t="s">
        <v>1687</v>
      </c>
      <c r="C380" s="56" t="s">
        <v>1699</v>
      </c>
      <c r="D380" s="56" t="s">
        <v>1700</v>
      </c>
    </row>
    <row r="381" spans="1:4" x14ac:dyDescent="0.15">
      <c r="A381" s="56">
        <v>380</v>
      </c>
      <c r="B381" s="56" t="s">
        <v>1687</v>
      </c>
      <c r="C381" s="56" t="s">
        <v>1701</v>
      </c>
      <c r="D381" s="56" t="s">
        <v>1702</v>
      </c>
    </row>
    <row r="382" spans="1:4" x14ac:dyDescent="0.15">
      <c r="A382" s="56">
        <v>381</v>
      </c>
      <c r="B382" s="56" t="s">
        <v>1687</v>
      </c>
      <c r="C382" s="56" t="s">
        <v>1687</v>
      </c>
      <c r="D382" s="56" t="s">
        <v>1688</v>
      </c>
    </row>
    <row r="383" spans="1:4" x14ac:dyDescent="0.15">
      <c r="A383" s="56">
        <v>382</v>
      </c>
      <c r="B383" s="56" t="s">
        <v>1687</v>
      </c>
      <c r="C383" s="56" t="s">
        <v>1703</v>
      </c>
      <c r="D383" s="56" t="s">
        <v>1704</v>
      </c>
    </row>
    <row r="384" spans="1:4" x14ac:dyDescent="0.15">
      <c r="A384" s="56">
        <v>383</v>
      </c>
      <c r="B384" s="56" t="s">
        <v>1687</v>
      </c>
      <c r="C384" s="56" t="s">
        <v>1705</v>
      </c>
      <c r="D384" s="56" t="s">
        <v>1706</v>
      </c>
    </row>
    <row r="385" spans="1:4" x14ac:dyDescent="0.15">
      <c r="A385" s="56">
        <v>384</v>
      </c>
      <c r="B385" s="56" t="s">
        <v>1687</v>
      </c>
      <c r="C385" s="56" t="s">
        <v>1707</v>
      </c>
      <c r="D385" s="56" t="s">
        <v>1708</v>
      </c>
    </row>
    <row r="386" spans="1:4" x14ac:dyDescent="0.15">
      <c r="A386" s="56">
        <v>385</v>
      </c>
      <c r="B386" s="56" t="s">
        <v>1709</v>
      </c>
      <c r="C386" s="56" t="s">
        <v>1711</v>
      </c>
      <c r="D386" s="56" t="s">
        <v>1712</v>
      </c>
    </row>
    <row r="387" spans="1:4" x14ac:dyDescent="0.15">
      <c r="A387" s="56">
        <v>386</v>
      </c>
      <c r="B387" s="56" t="s">
        <v>1709</v>
      </c>
      <c r="C387" s="56" t="s">
        <v>1709</v>
      </c>
      <c r="D387" s="56" t="s">
        <v>1710</v>
      </c>
    </row>
    <row r="388" spans="1:4" x14ac:dyDescent="0.15">
      <c r="A388" s="56">
        <v>387</v>
      </c>
      <c r="B388" s="56" t="s">
        <v>1709</v>
      </c>
      <c r="C388" s="56" t="s">
        <v>1713</v>
      </c>
      <c r="D388" s="56" t="s">
        <v>1714</v>
      </c>
    </row>
    <row r="389" spans="1:4" x14ac:dyDescent="0.15">
      <c r="A389" s="56">
        <v>388</v>
      </c>
      <c r="B389" s="56" t="s">
        <v>1709</v>
      </c>
      <c r="C389" s="56" t="s">
        <v>1715</v>
      </c>
      <c r="D389" s="56" t="s">
        <v>1716</v>
      </c>
    </row>
    <row r="390" spans="1:4" x14ac:dyDescent="0.15">
      <c r="A390" s="56">
        <v>389</v>
      </c>
      <c r="B390" s="56" t="s">
        <v>1717</v>
      </c>
      <c r="C390" s="56" t="s">
        <v>1719</v>
      </c>
      <c r="D390" s="56" t="s">
        <v>1720</v>
      </c>
    </row>
    <row r="391" spans="1:4" x14ac:dyDescent="0.15">
      <c r="A391" s="56">
        <v>390</v>
      </c>
      <c r="B391" s="56" t="s">
        <v>1717</v>
      </c>
      <c r="C391" s="56" t="s">
        <v>1721</v>
      </c>
      <c r="D391" s="56" t="s">
        <v>1722</v>
      </c>
    </row>
    <row r="392" spans="1:4" x14ac:dyDescent="0.15">
      <c r="A392" s="56">
        <v>391</v>
      </c>
      <c r="B392" s="56" t="s">
        <v>1717</v>
      </c>
      <c r="C392" s="56" t="s">
        <v>1723</v>
      </c>
      <c r="D392" s="56" t="s">
        <v>1724</v>
      </c>
    </row>
    <row r="393" spans="1:4" x14ac:dyDescent="0.15">
      <c r="A393" s="56">
        <v>392</v>
      </c>
      <c r="B393" s="56" t="s">
        <v>1717</v>
      </c>
      <c r="C393" s="56" t="s">
        <v>1725</v>
      </c>
      <c r="D393" s="56" t="s">
        <v>1726</v>
      </c>
    </row>
    <row r="394" spans="1:4" x14ac:dyDescent="0.15">
      <c r="A394" s="56">
        <v>393</v>
      </c>
      <c r="B394" s="56" t="s">
        <v>1717</v>
      </c>
      <c r="C394" s="56" t="s">
        <v>1727</v>
      </c>
      <c r="D394" s="56" t="s">
        <v>1728</v>
      </c>
    </row>
    <row r="395" spans="1:4" x14ac:dyDescent="0.15">
      <c r="A395" s="56">
        <v>394</v>
      </c>
      <c r="B395" s="56" t="s">
        <v>1717</v>
      </c>
      <c r="C395" s="56" t="s">
        <v>1729</v>
      </c>
      <c r="D395" s="56" t="s">
        <v>1730</v>
      </c>
    </row>
    <row r="396" spans="1:4" x14ac:dyDescent="0.15">
      <c r="A396" s="56">
        <v>395</v>
      </c>
      <c r="B396" s="56" t="s">
        <v>1717</v>
      </c>
      <c r="C396" s="56" t="s">
        <v>1299</v>
      </c>
      <c r="D396" s="56" t="s">
        <v>1731</v>
      </c>
    </row>
    <row r="397" spans="1:4" x14ac:dyDescent="0.15">
      <c r="A397" s="56">
        <v>396</v>
      </c>
      <c r="B397" s="56" t="s">
        <v>1717</v>
      </c>
      <c r="C397" s="56" t="s">
        <v>1732</v>
      </c>
      <c r="D397" s="56" t="s">
        <v>1733</v>
      </c>
    </row>
    <row r="398" spans="1:4" x14ac:dyDescent="0.15">
      <c r="A398" s="56">
        <v>397</v>
      </c>
      <c r="B398" s="56" t="s">
        <v>1717</v>
      </c>
      <c r="C398" s="56" t="s">
        <v>1734</v>
      </c>
      <c r="D398" s="56" t="s">
        <v>1735</v>
      </c>
    </row>
    <row r="399" spans="1:4" x14ac:dyDescent="0.15">
      <c r="A399" s="56">
        <v>398</v>
      </c>
      <c r="B399" s="56" t="s">
        <v>1717</v>
      </c>
      <c r="C399" s="56" t="s">
        <v>1717</v>
      </c>
      <c r="D399" s="56" t="s">
        <v>1718</v>
      </c>
    </row>
    <row r="400" spans="1:4" x14ac:dyDescent="0.15">
      <c r="A400" s="56">
        <v>399</v>
      </c>
      <c r="B400" s="56" t="s">
        <v>1717</v>
      </c>
      <c r="C400" s="56" t="s">
        <v>1736</v>
      </c>
      <c r="D400" s="56" t="s">
        <v>1737</v>
      </c>
    </row>
    <row r="401" spans="1:4" x14ac:dyDescent="0.15">
      <c r="A401" s="56">
        <v>400</v>
      </c>
      <c r="B401" s="56" t="s">
        <v>1738</v>
      </c>
      <c r="C401" s="56" t="s">
        <v>1740</v>
      </c>
      <c r="D401" s="56" t="s">
        <v>1741</v>
      </c>
    </row>
    <row r="402" spans="1:4" x14ac:dyDescent="0.15">
      <c r="A402" s="56">
        <v>401</v>
      </c>
      <c r="B402" s="56" t="s">
        <v>1738</v>
      </c>
      <c r="C402" s="56" t="s">
        <v>1742</v>
      </c>
      <c r="D402" s="56" t="s">
        <v>1743</v>
      </c>
    </row>
    <row r="403" spans="1:4" x14ac:dyDescent="0.15">
      <c r="A403" s="56">
        <v>402</v>
      </c>
      <c r="B403" s="56" t="s">
        <v>1738</v>
      </c>
      <c r="C403" s="56" t="s">
        <v>1744</v>
      </c>
      <c r="D403" s="56" t="s">
        <v>1745</v>
      </c>
    </row>
    <row r="404" spans="1:4" x14ac:dyDescent="0.15">
      <c r="A404" s="56">
        <v>403</v>
      </c>
      <c r="B404" s="56" t="s">
        <v>1738</v>
      </c>
      <c r="C404" s="56" t="s">
        <v>1746</v>
      </c>
      <c r="D404" s="56" t="s">
        <v>1747</v>
      </c>
    </row>
    <row r="405" spans="1:4" x14ac:dyDescent="0.15">
      <c r="A405" s="56">
        <v>404</v>
      </c>
      <c r="B405" s="56" t="s">
        <v>1738</v>
      </c>
      <c r="C405" s="56" t="s">
        <v>1748</v>
      </c>
      <c r="D405" s="56" t="s">
        <v>1749</v>
      </c>
    </row>
    <row r="406" spans="1:4" x14ac:dyDescent="0.15">
      <c r="A406" s="56">
        <v>405</v>
      </c>
      <c r="B406" s="56" t="s">
        <v>1738</v>
      </c>
      <c r="C406" s="56" t="s">
        <v>1750</v>
      </c>
      <c r="D406" s="56" t="s">
        <v>1751</v>
      </c>
    </row>
    <row r="407" spans="1:4" x14ac:dyDescent="0.15">
      <c r="A407" s="56">
        <v>406</v>
      </c>
      <c r="B407" s="56" t="s">
        <v>1738</v>
      </c>
      <c r="C407" s="56" t="s">
        <v>1365</v>
      </c>
      <c r="D407" s="56" t="s">
        <v>1752</v>
      </c>
    </row>
    <row r="408" spans="1:4" x14ac:dyDescent="0.15">
      <c r="A408" s="56">
        <v>407</v>
      </c>
      <c r="B408" s="56" t="s">
        <v>1738</v>
      </c>
      <c r="C408" s="56" t="s">
        <v>1753</v>
      </c>
      <c r="D408" s="56" t="s">
        <v>1754</v>
      </c>
    </row>
    <row r="409" spans="1:4" x14ac:dyDescent="0.15">
      <c r="A409" s="56">
        <v>408</v>
      </c>
      <c r="B409" s="56" t="s">
        <v>1738</v>
      </c>
      <c r="C409" s="56" t="s">
        <v>1631</v>
      </c>
      <c r="D409" s="56" t="s">
        <v>1755</v>
      </c>
    </row>
    <row r="410" spans="1:4" x14ac:dyDescent="0.15">
      <c r="A410" s="56">
        <v>409</v>
      </c>
      <c r="B410" s="56" t="s">
        <v>1738</v>
      </c>
      <c r="C410" s="56" t="s">
        <v>1738</v>
      </c>
      <c r="D410" s="56" t="s">
        <v>1739</v>
      </c>
    </row>
    <row r="411" spans="1:4" x14ac:dyDescent="0.15">
      <c r="A411" s="56">
        <v>410</v>
      </c>
      <c r="B411" s="56" t="s">
        <v>1738</v>
      </c>
      <c r="C411" s="56" t="s">
        <v>1756</v>
      </c>
      <c r="D411" s="56" t="s">
        <v>1757</v>
      </c>
    </row>
    <row r="412" spans="1:4" x14ac:dyDescent="0.15">
      <c r="A412" s="56">
        <v>411</v>
      </c>
      <c r="B412" s="56" t="s">
        <v>1738</v>
      </c>
      <c r="C412" s="56" t="s">
        <v>1758</v>
      </c>
      <c r="D412" s="56" t="s">
        <v>1759</v>
      </c>
    </row>
    <row r="413" spans="1:4" x14ac:dyDescent="0.15">
      <c r="A413" s="56">
        <v>412</v>
      </c>
      <c r="B413" s="56" t="s">
        <v>1760</v>
      </c>
      <c r="C413" s="56" t="s">
        <v>1762</v>
      </c>
      <c r="D413" s="56" t="s">
        <v>1763</v>
      </c>
    </row>
    <row r="414" spans="1:4" x14ac:dyDescent="0.15">
      <c r="A414" s="56">
        <v>413</v>
      </c>
      <c r="B414" s="56" t="s">
        <v>1760</v>
      </c>
      <c r="C414" s="56" t="s">
        <v>1764</v>
      </c>
      <c r="D414" s="56" t="s">
        <v>1765</v>
      </c>
    </row>
    <row r="415" spans="1:4" x14ac:dyDescent="0.15">
      <c r="A415" s="56">
        <v>414</v>
      </c>
      <c r="B415" s="56" t="s">
        <v>1760</v>
      </c>
      <c r="C415" s="56" t="s">
        <v>1493</v>
      </c>
      <c r="D415" s="56" t="s">
        <v>1766</v>
      </c>
    </row>
    <row r="416" spans="1:4" x14ac:dyDescent="0.15">
      <c r="A416" s="56">
        <v>415</v>
      </c>
      <c r="B416" s="56" t="s">
        <v>1760</v>
      </c>
      <c r="C416" s="56" t="s">
        <v>1767</v>
      </c>
      <c r="D416" s="56" t="s">
        <v>1768</v>
      </c>
    </row>
    <row r="417" spans="1:4" x14ac:dyDescent="0.15">
      <c r="A417" s="56">
        <v>416</v>
      </c>
      <c r="B417" s="56" t="s">
        <v>1760</v>
      </c>
      <c r="C417" s="56" t="s">
        <v>1769</v>
      </c>
      <c r="D417" s="56" t="s">
        <v>1770</v>
      </c>
    </row>
    <row r="418" spans="1:4" x14ac:dyDescent="0.15">
      <c r="A418" s="56">
        <v>417</v>
      </c>
      <c r="B418" s="56" t="s">
        <v>1760</v>
      </c>
      <c r="C418" s="56" t="s">
        <v>1771</v>
      </c>
      <c r="D418" s="56" t="s">
        <v>1772</v>
      </c>
    </row>
    <row r="419" spans="1:4" x14ac:dyDescent="0.15">
      <c r="A419" s="56">
        <v>418</v>
      </c>
      <c r="B419" s="56" t="s">
        <v>1760</v>
      </c>
      <c r="C419" s="56" t="s">
        <v>1773</v>
      </c>
      <c r="D419" s="56" t="s">
        <v>1774</v>
      </c>
    </row>
    <row r="420" spans="1:4" x14ac:dyDescent="0.15">
      <c r="A420" s="56">
        <v>419</v>
      </c>
      <c r="B420" s="56" t="s">
        <v>1760</v>
      </c>
      <c r="C420" s="56" t="s">
        <v>1760</v>
      </c>
      <c r="D420" s="56" t="s">
        <v>1761</v>
      </c>
    </row>
    <row r="421" spans="1:4" x14ac:dyDescent="0.15">
      <c r="A421" s="56">
        <v>420</v>
      </c>
      <c r="B421" s="56" t="s">
        <v>1760</v>
      </c>
      <c r="C421" s="56" t="s">
        <v>1775</v>
      </c>
      <c r="D421" s="56" t="s">
        <v>1776</v>
      </c>
    </row>
    <row r="422" spans="1:4" x14ac:dyDescent="0.15">
      <c r="A422" s="56">
        <v>421</v>
      </c>
      <c r="B422" s="56" t="s">
        <v>1777</v>
      </c>
      <c r="C422" s="56" t="s">
        <v>1256</v>
      </c>
      <c r="D422" s="56" t="s">
        <v>1779</v>
      </c>
    </row>
    <row r="423" spans="1:4" x14ac:dyDescent="0.15">
      <c r="A423" s="56">
        <v>422</v>
      </c>
      <c r="B423" s="56" t="s">
        <v>1777</v>
      </c>
      <c r="C423" s="56" t="s">
        <v>1780</v>
      </c>
      <c r="D423" s="56" t="s">
        <v>1781</v>
      </c>
    </row>
    <row r="424" spans="1:4" x14ac:dyDescent="0.15">
      <c r="A424" s="56">
        <v>423</v>
      </c>
      <c r="B424" s="56" t="s">
        <v>1777</v>
      </c>
      <c r="C424" s="56" t="s">
        <v>1365</v>
      </c>
      <c r="D424" s="56" t="s">
        <v>1782</v>
      </c>
    </row>
    <row r="425" spans="1:4" x14ac:dyDescent="0.15">
      <c r="A425" s="56">
        <v>424</v>
      </c>
      <c r="B425" s="56" t="s">
        <v>1777</v>
      </c>
      <c r="C425" s="56" t="s">
        <v>1783</v>
      </c>
      <c r="D425" s="56" t="s">
        <v>1784</v>
      </c>
    </row>
    <row r="426" spans="1:4" x14ac:dyDescent="0.15">
      <c r="A426" s="56">
        <v>425</v>
      </c>
      <c r="B426" s="56" t="s">
        <v>1777</v>
      </c>
      <c r="C426" s="56" t="s">
        <v>1785</v>
      </c>
      <c r="D426" s="56" t="s">
        <v>1786</v>
      </c>
    </row>
    <row r="427" spans="1:4" x14ac:dyDescent="0.15">
      <c r="A427" s="56">
        <v>426</v>
      </c>
      <c r="B427" s="56" t="s">
        <v>1777</v>
      </c>
      <c r="C427" s="56" t="s">
        <v>1787</v>
      </c>
      <c r="D427" s="56" t="s">
        <v>1788</v>
      </c>
    </row>
    <row r="428" spans="1:4" x14ac:dyDescent="0.15">
      <c r="A428" s="56">
        <v>427</v>
      </c>
      <c r="B428" s="56" t="s">
        <v>1777</v>
      </c>
      <c r="C428" s="56" t="s">
        <v>1789</v>
      </c>
      <c r="D428" s="56" t="s">
        <v>1790</v>
      </c>
    </row>
    <row r="429" spans="1:4" x14ac:dyDescent="0.15">
      <c r="A429" s="56">
        <v>428</v>
      </c>
      <c r="B429" s="56" t="s">
        <v>1777</v>
      </c>
      <c r="C429" s="56" t="s">
        <v>1777</v>
      </c>
      <c r="D429" s="56" t="s">
        <v>1778</v>
      </c>
    </row>
    <row r="430" spans="1:4" x14ac:dyDescent="0.15">
      <c r="A430" s="56">
        <v>429</v>
      </c>
      <c r="B430" s="56" t="s">
        <v>1777</v>
      </c>
      <c r="C430" s="56" t="s">
        <v>1791</v>
      </c>
      <c r="D430" s="56" t="s">
        <v>1792</v>
      </c>
    </row>
    <row r="431" spans="1:4" x14ac:dyDescent="0.15">
      <c r="A431" s="56">
        <v>430</v>
      </c>
      <c r="B431" s="56" t="s">
        <v>1777</v>
      </c>
      <c r="C431" s="56" t="s">
        <v>1685</v>
      </c>
      <c r="D431" s="56" t="s">
        <v>1793</v>
      </c>
    </row>
    <row r="432" spans="1:4" x14ac:dyDescent="0.15">
      <c r="A432" s="56">
        <v>431</v>
      </c>
      <c r="B432" s="56" t="s">
        <v>1794</v>
      </c>
      <c r="C432" s="56" t="s">
        <v>1272</v>
      </c>
      <c r="D432" s="56" t="s">
        <v>1796</v>
      </c>
    </row>
    <row r="433" spans="1:4" x14ac:dyDescent="0.15">
      <c r="A433" s="56">
        <v>432</v>
      </c>
      <c r="B433" s="56" t="s">
        <v>1794</v>
      </c>
      <c r="C433" s="56" t="s">
        <v>1797</v>
      </c>
      <c r="D433" s="56" t="s">
        <v>1798</v>
      </c>
    </row>
    <row r="434" spans="1:4" x14ac:dyDescent="0.15">
      <c r="A434" s="56">
        <v>433</v>
      </c>
      <c r="B434" s="56" t="s">
        <v>1794</v>
      </c>
      <c r="C434" s="56" t="s">
        <v>1799</v>
      </c>
      <c r="D434" s="56" t="s">
        <v>1800</v>
      </c>
    </row>
    <row r="435" spans="1:4" x14ac:dyDescent="0.15">
      <c r="A435" s="56">
        <v>434</v>
      </c>
      <c r="B435" s="56" t="s">
        <v>1794</v>
      </c>
      <c r="C435" s="56" t="s">
        <v>1801</v>
      </c>
      <c r="D435" s="56" t="s">
        <v>1802</v>
      </c>
    </row>
    <row r="436" spans="1:4" x14ac:dyDescent="0.15">
      <c r="A436" s="56">
        <v>435</v>
      </c>
      <c r="B436" s="56" t="s">
        <v>1794</v>
      </c>
      <c r="C436" s="56" t="s">
        <v>1803</v>
      </c>
      <c r="D436" s="56" t="s">
        <v>1804</v>
      </c>
    </row>
    <row r="437" spans="1:4" x14ac:dyDescent="0.15">
      <c r="A437" s="56">
        <v>436</v>
      </c>
      <c r="B437" s="56" t="s">
        <v>1794</v>
      </c>
      <c r="C437" s="56" t="s">
        <v>1805</v>
      </c>
      <c r="D437" s="56" t="s">
        <v>1806</v>
      </c>
    </row>
    <row r="438" spans="1:4" x14ac:dyDescent="0.15">
      <c r="A438" s="56">
        <v>437</v>
      </c>
      <c r="B438" s="56" t="s">
        <v>1794</v>
      </c>
      <c r="C438" s="56" t="s">
        <v>1794</v>
      </c>
      <c r="D438" s="56" t="s">
        <v>1795</v>
      </c>
    </row>
    <row r="439" spans="1:4" x14ac:dyDescent="0.15">
      <c r="A439" s="56">
        <v>438</v>
      </c>
      <c r="B439" s="56" t="s">
        <v>1794</v>
      </c>
      <c r="C439" s="56" t="s">
        <v>1807</v>
      </c>
      <c r="D439" s="56" t="s">
        <v>1808</v>
      </c>
    </row>
    <row r="440" spans="1:4" x14ac:dyDescent="0.15">
      <c r="A440" s="56">
        <v>439</v>
      </c>
      <c r="B440" s="56" t="s">
        <v>1809</v>
      </c>
      <c r="C440" s="56" t="s">
        <v>1811</v>
      </c>
      <c r="D440" s="56" t="s">
        <v>1812</v>
      </c>
    </row>
    <row r="441" spans="1:4" x14ac:dyDescent="0.15">
      <c r="A441" s="56">
        <v>440</v>
      </c>
      <c r="B441" s="56" t="s">
        <v>1809</v>
      </c>
      <c r="C441" s="56" t="s">
        <v>1231</v>
      </c>
      <c r="D441" s="56" t="s">
        <v>1813</v>
      </c>
    </row>
    <row r="442" spans="1:4" x14ac:dyDescent="0.15">
      <c r="A442" s="56">
        <v>441</v>
      </c>
      <c r="B442" s="56" t="s">
        <v>1809</v>
      </c>
      <c r="C442" s="56" t="s">
        <v>1814</v>
      </c>
      <c r="D442" s="56" t="s">
        <v>1815</v>
      </c>
    </row>
    <row r="443" spans="1:4" x14ac:dyDescent="0.15">
      <c r="A443" s="56">
        <v>442</v>
      </c>
      <c r="B443" s="56" t="s">
        <v>1809</v>
      </c>
      <c r="C443" s="56" t="s">
        <v>1258</v>
      </c>
      <c r="D443" s="56" t="s">
        <v>1816</v>
      </c>
    </row>
    <row r="444" spans="1:4" x14ac:dyDescent="0.15">
      <c r="A444" s="56">
        <v>443</v>
      </c>
      <c r="B444" s="56" t="s">
        <v>1809</v>
      </c>
      <c r="C444" s="56" t="s">
        <v>1817</v>
      </c>
      <c r="D444" s="56" t="s">
        <v>1818</v>
      </c>
    </row>
    <row r="445" spans="1:4" x14ac:dyDescent="0.15">
      <c r="A445" s="56">
        <v>444</v>
      </c>
      <c r="B445" s="56" t="s">
        <v>1809</v>
      </c>
      <c r="C445" s="56" t="s">
        <v>1819</v>
      </c>
      <c r="D445" s="56" t="s">
        <v>1820</v>
      </c>
    </row>
    <row r="446" spans="1:4" x14ac:dyDescent="0.15">
      <c r="A446" s="56">
        <v>445</v>
      </c>
      <c r="B446" s="56" t="s">
        <v>1809</v>
      </c>
      <c r="C446" s="56" t="s">
        <v>1821</v>
      </c>
      <c r="D446" s="56" t="s">
        <v>1822</v>
      </c>
    </row>
    <row r="447" spans="1:4" x14ac:dyDescent="0.15">
      <c r="A447" s="56">
        <v>446</v>
      </c>
      <c r="B447" s="56" t="s">
        <v>1809</v>
      </c>
      <c r="C447" s="56" t="s">
        <v>1823</v>
      </c>
      <c r="D447" s="56" t="s">
        <v>1824</v>
      </c>
    </row>
    <row r="448" spans="1:4" x14ac:dyDescent="0.15">
      <c r="A448" s="56">
        <v>447</v>
      </c>
      <c r="B448" s="56" t="s">
        <v>1809</v>
      </c>
      <c r="C448" s="56" t="s">
        <v>1825</v>
      </c>
      <c r="D448" s="56" t="s">
        <v>1826</v>
      </c>
    </row>
    <row r="449" spans="1:4" x14ac:dyDescent="0.15">
      <c r="A449" s="56">
        <v>448</v>
      </c>
      <c r="B449" s="56" t="s">
        <v>1809</v>
      </c>
      <c r="C449" s="56" t="s">
        <v>1827</v>
      </c>
      <c r="D449" s="56" t="s">
        <v>1828</v>
      </c>
    </row>
    <row r="450" spans="1:4" x14ac:dyDescent="0.15">
      <c r="A450" s="56">
        <v>449</v>
      </c>
      <c r="B450" s="56" t="s">
        <v>1809</v>
      </c>
      <c r="C450" s="56" t="s">
        <v>1829</v>
      </c>
      <c r="D450" s="56" t="s">
        <v>1830</v>
      </c>
    </row>
    <row r="451" spans="1:4" x14ac:dyDescent="0.15">
      <c r="A451" s="56">
        <v>450</v>
      </c>
      <c r="B451" s="56" t="s">
        <v>1809</v>
      </c>
      <c r="C451" s="56" t="s">
        <v>1809</v>
      </c>
      <c r="D451" s="56" t="s">
        <v>1810</v>
      </c>
    </row>
    <row r="452" spans="1:4" x14ac:dyDescent="0.15">
      <c r="A452" s="56">
        <v>451</v>
      </c>
      <c r="B452" s="56" t="s">
        <v>1809</v>
      </c>
      <c r="C452" s="56" t="s">
        <v>1831</v>
      </c>
      <c r="D452" s="56" t="s">
        <v>1832</v>
      </c>
    </row>
    <row r="453" spans="1:4" x14ac:dyDescent="0.15">
      <c r="A453" s="56">
        <v>452</v>
      </c>
      <c r="B453" s="56" t="s">
        <v>1809</v>
      </c>
      <c r="C453" s="56" t="s">
        <v>1833</v>
      </c>
      <c r="D453" s="56" t="s">
        <v>1834</v>
      </c>
    </row>
    <row r="454" spans="1:4" x14ac:dyDescent="0.15">
      <c r="A454" s="56">
        <v>453</v>
      </c>
      <c r="B454" s="56" t="s">
        <v>1809</v>
      </c>
      <c r="C454" s="56" t="s">
        <v>1835</v>
      </c>
      <c r="D454" s="56" t="s">
        <v>1836</v>
      </c>
    </row>
    <row r="455" spans="1:4" x14ac:dyDescent="0.15">
      <c r="A455" s="56">
        <v>454</v>
      </c>
      <c r="B455" s="56" t="s">
        <v>1837</v>
      </c>
      <c r="C455" s="56" t="s">
        <v>1839</v>
      </c>
      <c r="D455" s="56" t="s">
        <v>1840</v>
      </c>
    </row>
    <row r="456" spans="1:4" x14ac:dyDescent="0.15">
      <c r="A456" s="56">
        <v>455</v>
      </c>
      <c r="B456" s="56" t="s">
        <v>1837</v>
      </c>
      <c r="C456" s="56" t="s">
        <v>1841</v>
      </c>
      <c r="D456" s="56" t="s">
        <v>1842</v>
      </c>
    </row>
    <row r="457" spans="1:4" x14ac:dyDescent="0.15">
      <c r="A457" s="56">
        <v>456</v>
      </c>
      <c r="B457" s="56" t="s">
        <v>1837</v>
      </c>
      <c r="C457" s="56" t="s">
        <v>1843</v>
      </c>
      <c r="D457" s="56" t="s">
        <v>1844</v>
      </c>
    </row>
    <row r="458" spans="1:4" x14ac:dyDescent="0.15">
      <c r="A458" s="56">
        <v>457</v>
      </c>
      <c r="B458" s="56" t="s">
        <v>1837</v>
      </c>
      <c r="C458" s="56" t="s">
        <v>1845</v>
      </c>
      <c r="D458" s="56" t="s">
        <v>1846</v>
      </c>
    </row>
    <row r="459" spans="1:4" x14ac:dyDescent="0.15">
      <c r="A459" s="56">
        <v>458</v>
      </c>
      <c r="B459" s="56" t="s">
        <v>1837</v>
      </c>
      <c r="C459" s="56" t="s">
        <v>1272</v>
      </c>
      <c r="D459" s="56" t="s">
        <v>1847</v>
      </c>
    </row>
    <row r="460" spans="1:4" x14ac:dyDescent="0.15">
      <c r="A460" s="56">
        <v>459</v>
      </c>
      <c r="B460" s="56" t="s">
        <v>1837</v>
      </c>
      <c r="C460" s="56" t="s">
        <v>1848</v>
      </c>
      <c r="D460" s="56" t="s">
        <v>1849</v>
      </c>
    </row>
    <row r="461" spans="1:4" x14ac:dyDescent="0.15">
      <c r="A461" s="56">
        <v>460</v>
      </c>
      <c r="B461" s="56" t="s">
        <v>1837</v>
      </c>
      <c r="C461" s="56" t="s">
        <v>1850</v>
      </c>
      <c r="D461" s="56" t="s">
        <v>1851</v>
      </c>
    </row>
    <row r="462" spans="1:4" x14ac:dyDescent="0.15">
      <c r="A462" s="56">
        <v>461</v>
      </c>
      <c r="B462" s="56" t="s">
        <v>1837</v>
      </c>
      <c r="C462" s="56" t="s">
        <v>1852</v>
      </c>
      <c r="D462" s="56" t="s">
        <v>1853</v>
      </c>
    </row>
    <row r="463" spans="1:4" x14ac:dyDescent="0.15">
      <c r="A463" s="56">
        <v>462</v>
      </c>
      <c r="B463" s="56" t="s">
        <v>1837</v>
      </c>
      <c r="C463" s="56" t="s">
        <v>1854</v>
      </c>
      <c r="D463" s="56" t="s">
        <v>1855</v>
      </c>
    </row>
    <row r="464" spans="1:4" x14ac:dyDescent="0.15">
      <c r="A464" s="56">
        <v>463</v>
      </c>
      <c r="B464" s="56" t="s">
        <v>1837</v>
      </c>
      <c r="C464" s="56" t="s">
        <v>1837</v>
      </c>
      <c r="D464" s="56" t="s">
        <v>1838</v>
      </c>
    </row>
  </sheetData>
  <dataConsolidate leftLabels="1" link="1"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304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 x14ac:dyDescent="0.15"/>
  <sheetData>
    <row r="3" spans="2:2" x14ac:dyDescent="0.15">
      <c r="B3" t="s">
        <v>1857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 x14ac:dyDescent="0.1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 x14ac:dyDescent="0.15"/>
  <cols>
    <col min="1" max="1" width="9.140625" style="147"/>
    <col min="2" max="2" width="66.7109375" style="147" bestFit="1" customWidth="1"/>
    <col min="3" max="16384" width="9.140625" style="147"/>
  </cols>
  <sheetData>
    <row r="1" spans="1:3" x14ac:dyDescent="0.15">
      <c r="A1" s="147" t="s">
        <v>133</v>
      </c>
      <c r="B1" s="147" t="s">
        <v>134</v>
      </c>
      <c r="C1" s="147" t="s">
        <v>135</v>
      </c>
    </row>
    <row r="2" spans="1:3" x14ac:dyDescent="0.15">
      <c r="A2" s="147">
        <v>4189678</v>
      </c>
      <c r="B2" s="147" t="s">
        <v>371</v>
      </c>
      <c r="C2" s="147" t="s">
        <v>198</v>
      </c>
    </row>
    <row r="3" spans="1:3" x14ac:dyDescent="0.15">
      <c r="A3" s="147">
        <v>4190415</v>
      </c>
      <c r="B3" s="147" t="s">
        <v>372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173</vt:i4>
      </vt:variant>
    </vt:vector>
  </HeadingPairs>
  <TitlesOfParts>
    <vt:vector size="181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obj_List01_28</vt:lpstr>
      <vt:lpstr>obj_List01_31</vt:lpstr>
      <vt:lpstr>obj_List01_34</vt:lpstr>
      <vt:lpstr>obj_List01_37</vt:lpstr>
      <vt:lpstr>obj_List01_40</vt:lpstr>
      <vt:lpstr>obj_List02_22</vt:lpstr>
      <vt:lpstr>obj_List02_25</vt:lpstr>
      <vt:lpstr>obj_List02_28</vt:lpstr>
      <vt:lpstr>obj_List02_31</vt:lpstr>
      <vt:lpstr>obj_List02_34</vt:lpstr>
      <vt:lpstr>obj_List02_37</vt:lpstr>
      <vt:lpstr>obj_List02_40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dc:description/>
  <cp:lastModifiedBy>Солодилина Ю В</cp:lastModifiedBy>
  <dcterms:created xsi:type="dcterms:W3CDTF">2014-08-18T08:57:48Z</dcterms:created>
  <dcterms:modified xsi:type="dcterms:W3CDTF">2019-07-08T12:41:42Z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